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1DFE1CF-9936-4F95-AD26-692989A88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年生" sheetId="3" r:id="rId1"/>
    <sheet name="2年生" sheetId="4" r:id="rId2"/>
    <sheet name="3年生" sheetId="5" r:id="rId3"/>
    <sheet name="4年生" sheetId="6" r:id="rId4"/>
    <sheet name="5年生" sheetId="7" r:id="rId5"/>
    <sheet name="6年生" sheetId="8" r:id="rId6"/>
    <sheet name="参考）標準時数" sheetId="2" r:id="rId7"/>
  </sheets>
  <calcPr calcId="191029"/>
</workbook>
</file>

<file path=xl/calcChain.xml><?xml version="1.0" encoding="utf-8"?>
<calcChain xmlns="http://schemas.openxmlformats.org/spreadsheetml/2006/main">
  <c r="O14" i="2" l="1"/>
  <c r="N14" i="2"/>
  <c r="M14" i="2"/>
  <c r="H16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G16" i="2"/>
  <c r="F16" i="2"/>
  <c r="E16" i="2"/>
  <c r="D16" i="2"/>
  <c r="C16" i="2"/>
  <c r="B16" i="2"/>
  <c r="O11" i="8"/>
  <c r="O16" i="8" s="1"/>
  <c r="P11" i="8"/>
  <c r="P16" i="8" s="1"/>
  <c r="K11" i="8"/>
  <c r="K16" i="8" s="1"/>
  <c r="H11" i="8"/>
  <c r="H16" i="8" s="1"/>
  <c r="F11" i="8"/>
  <c r="F16" i="8" s="1"/>
  <c r="O11" i="7"/>
  <c r="O16" i="7" s="1"/>
  <c r="P11" i="7"/>
  <c r="P16" i="7" s="1"/>
  <c r="K11" i="7"/>
  <c r="K16" i="7" s="1"/>
  <c r="H11" i="7"/>
  <c r="H16" i="7" s="1"/>
  <c r="F11" i="7"/>
  <c r="F16" i="7" s="1"/>
  <c r="H11" i="6"/>
  <c r="H16" i="6" s="1"/>
  <c r="F11" i="6"/>
  <c r="F16" i="6" s="1"/>
  <c r="N11" i="6"/>
  <c r="N16" i="6" s="1"/>
  <c r="O11" i="6"/>
  <c r="O16" i="6" s="1"/>
  <c r="N11" i="5"/>
  <c r="N16" i="5" s="1"/>
  <c r="O11" i="5"/>
  <c r="O16" i="5" s="1"/>
  <c r="H11" i="5"/>
  <c r="H16" i="5" s="1"/>
  <c r="F11" i="5"/>
  <c r="F16" i="5" s="1"/>
  <c r="N11" i="8"/>
  <c r="N16" i="8" s="1"/>
  <c r="M11" i="8"/>
  <c r="M16" i="8" s="1"/>
  <c r="L11" i="8"/>
  <c r="L16" i="8" s="1"/>
  <c r="J11" i="8"/>
  <c r="J16" i="8" s="1"/>
  <c r="I11" i="8"/>
  <c r="I16" i="8" s="1"/>
  <c r="G11" i="8"/>
  <c r="G16" i="8" s="1"/>
  <c r="E11" i="8"/>
  <c r="E16" i="8" s="1"/>
  <c r="B6" i="8"/>
  <c r="B11" i="8" s="1"/>
  <c r="P6" i="8" s="1"/>
  <c r="P15" i="8" s="1"/>
  <c r="N11" i="7"/>
  <c r="N16" i="7" s="1"/>
  <c r="M11" i="7"/>
  <c r="M16" i="7" s="1"/>
  <c r="L11" i="7"/>
  <c r="L16" i="7" s="1"/>
  <c r="J11" i="7"/>
  <c r="J16" i="7" s="1"/>
  <c r="I11" i="7"/>
  <c r="I16" i="7" s="1"/>
  <c r="G11" i="7"/>
  <c r="G16" i="7" s="1"/>
  <c r="E11" i="7"/>
  <c r="E16" i="7" s="1"/>
  <c r="B6" i="7"/>
  <c r="B11" i="7" s="1"/>
  <c r="P6" i="7" s="1"/>
  <c r="P15" i="7" s="1"/>
  <c r="M11" i="6"/>
  <c r="M16" i="6" s="1"/>
  <c r="L11" i="6"/>
  <c r="L16" i="6" s="1"/>
  <c r="K11" i="6"/>
  <c r="K16" i="6" s="1"/>
  <c r="J11" i="6"/>
  <c r="J16" i="6" s="1"/>
  <c r="I11" i="6"/>
  <c r="I16" i="6" s="1"/>
  <c r="G11" i="6"/>
  <c r="G16" i="6" s="1"/>
  <c r="E11" i="6"/>
  <c r="E16" i="6" s="1"/>
  <c r="B6" i="6"/>
  <c r="B11" i="6" s="1"/>
  <c r="N6" i="6" s="1"/>
  <c r="N15" i="6" s="1"/>
  <c r="M11" i="5"/>
  <c r="M16" i="5" s="1"/>
  <c r="L11" i="5"/>
  <c r="L16" i="5" s="1"/>
  <c r="K11" i="5"/>
  <c r="K16" i="5" s="1"/>
  <c r="J11" i="5"/>
  <c r="J16" i="5" s="1"/>
  <c r="I11" i="5"/>
  <c r="I16" i="5" s="1"/>
  <c r="G11" i="5"/>
  <c r="G16" i="5" s="1"/>
  <c r="E11" i="5"/>
  <c r="E16" i="5" s="1"/>
  <c r="B6" i="5"/>
  <c r="B11" i="5" s="1"/>
  <c r="F6" i="5" s="1"/>
  <c r="F15" i="5" s="1"/>
  <c r="L11" i="4"/>
  <c r="L16" i="4" s="1"/>
  <c r="K11" i="4"/>
  <c r="K16" i="4" s="1"/>
  <c r="J11" i="4"/>
  <c r="J16" i="4" s="1"/>
  <c r="I11" i="4"/>
  <c r="I16" i="4" s="1"/>
  <c r="H11" i="4"/>
  <c r="H16" i="4" s="1"/>
  <c r="G11" i="4"/>
  <c r="G16" i="4" s="1"/>
  <c r="F11" i="4"/>
  <c r="F16" i="4" s="1"/>
  <c r="E11" i="4"/>
  <c r="E16" i="4" s="1"/>
  <c r="B6" i="4"/>
  <c r="B11" i="4" s="1"/>
  <c r="L11" i="3"/>
  <c r="L16" i="3" s="1"/>
  <c r="K11" i="3"/>
  <c r="K16" i="3" s="1"/>
  <c r="J11" i="3"/>
  <c r="J16" i="3" s="1"/>
  <c r="I11" i="3"/>
  <c r="I16" i="3" s="1"/>
  <c r="H11" i="3"/>
  <c r="H16" i="3" s="1"/>
  <c r="G11" i="3"/>
  <c r="G16" i="3" s="1"/>
  <c r="F11" i="3"/>
  <c r="F16" i="3" s="1"/>
  <c r="H6" i="6" l="1"/>
  <c r="H15" i="6" s="1"/>
  <c r="F6" i="6"/>
  <c r="F15" i="6" s="1"/>
  <c r="O6" i="6"/>
  <c r="O15" i="6" s="1"/>
  <c r="N6" i="5"/>
  <c r="N15" i="5" s="1"/>
  <c r="K6" i="7"/>
  <c r="K15" i="7" s="1"/>
  <c r="H6" i="7"/>
  <c r="H15" i="7" s="1"/>
  <c r="F6" i="7"/>
  <c r="F15" i="7" s="1"/>
  <c r="O6" i="7"/>
  <c r="O15" i="7" s="1"/>
  <c r="O6" i="5"/>
  <c r="O15" i="5" s="1"/>
  <c r="H6" i="5"/>
  <c r="H15" i="5" s="1"/>
  <c r="K6" i="8"/>
  <c r="K15" i="8" s="1"/>
  <c r="H6" i="8"/>
  <c r="H15" i="8" s="1"/>
  <c r="F6" i="8"/>
  <c r="F15" i="8" s="1"/>
  <c r="O6" i="8"/>
  <c r="O15" i="8" s="1"/>
  <c r="B10" i="7"/>
  <c r="L5" i="7" s="1"/>
  <c r="L14" i="7" s="1"/>
  <c r="M6" i="8"/>
  <c r="M15" i="8" s="1"/>
  <c r="L6" i="8"/>
  <c r="L15" i="8" s="1"/>
  <c r="G6" i="8"/>
  <c r="G15" i="8" s="1"/>
  <c r="J6" i="8"/>
  <c r="J15" i="8" s="1"/>
  <c r="E6" i="8"/>
  <c r="E15" i="8" s="1"/>
  <c r="N6" i="8"/>
  <c r="N15" i="8" s="1"/>
  <c r="I6" i="8"/>
  <c r="I15" i="8" s="1"/>
  <c r="B9" i="8"/>
  <c r="B10" i="8"/>
  <c r="M6" i="7"/>
  <c r="M15" i="7" s="1"/>
  <c r="J6" i="7"/>
  <c r="J15" i="7" s="1"/>
  <c r="E6" i="7"/>
  <c r="E15" i="7" s="1"/>
  <c r="N6" i="7"/>
  <c r="N15" i="7" s="1"/>
  <c r="I6" i="7"/>
  <c r="I15" i="7" s="1"/>
  <c r="L6" i="7"/>
  <c r="L15" i="7" s="1"/>
  <c r="G6" i="7"/>
  <c r="G15" i="7" s="1"/>
  <c r="E5" i="7"/>
  <c r="E14" i="7" s="1"/>
  <c r="B9" i="7"/>
  <c r="L6" i="6"/>
  <c r="L15" i="6" s="1"/>
  <c r="K6" i="6"/>
  <c r="K15" i="6" s="1"/>
  <c r="G6" i="6"/>
  <c r="G15" i="6" s="1"/>
  <c r="J6" i="6"/>
  <c r="J15" i="6" s="1"/>
  <c r="E6" i="6"/>
  <c r="E15" i="6" s="1"/>
  <c r="M6" i="6"/>
  <c r="M15" i="6" s="1"/>
  <c r="I6" i="6"/>
  <c r="I15" i="6" s="1"/>
  <c r="B9" i="6"/>
  <c r="B10" i="6"/>
  <c r="L6" i="5"/>
  <c r="L15" i="5" s="1"/>
  <c r="K6" i="5"/>
  <c r="K15" i="5" s="1"/>
  <c r="G6" i="5"/>
  <c r="G15" i="5" s="1"/>
  <c r="J6" i="5"/>
  <c r="J15" i="5" s="1"/>
  <c r="E6" i="5"/>
  <c r="E15" i="5" s="1"/>
  <c r="M6" i="5"/>
  <c r="M15" i="5" s="1"/>
  <c r="I6" i="5"/>
  <c r="I15" i="5" s="1"/>
  <c r="B9" i="5"/>
  <c r="B10" i="5"/>
  <c r="K6" i="4"/>
  <c r="K15" i="4" s="1"/>
  <c r="G6" i="4"/>
  <c r="G15" i="4" s="1"/>
  <c r="J6" i="4"/>
  <c r="J15" i="4" s="1"/>
  <c r="F6" i="4"/>
  <c r="F15" i="4" s="1"/>
  <c r="I6" i="4"/>
  <c r="I15" i="4" s="1"/>
  <c r="E6" i="4"/>
  <c r="E15" i="4" s="1"/>
  <c r="L6" i="4"/>
  <c r="L15" i="4" s="1"/>
  <c r="H6" i="4"/>
  <c r="H15" i="4" s="1"/>
  <c r="B9" i="4"/>
  <c r="B10" i="4"/>
  <c r="E11" i="3"/>
  <c r="E16" i="3" s="1"/>
  <c r="B6" i="3"/>
  <c r="B9" i="3" s="1"/>
  <c r="H4" i="7" l="1"/>
  <c r="H13" i="7" s="1"/>
  <c r="K4" i="7"/>
  <c r="K13" i="7" s="1"/>
  <c r="P4" i="7"/>
  <c r="P13" i="7" s="1"/>
  <c r="O4" i="7"/>
  <c r="O13" i="7" s="1"/>
  <c r="F4" i="7"/>
  <c r="F13" i="7" s="1"/>
  <c r="K5" i="7"/>
  <c r="K14" i="7" s="1"/>
  <c r="P5" i="7"/>
  <c r="P14" i="7" s="1"/>
  <c r="O5" i="7"/>
  <c r="O14" i="7" s="1"/>
  <c r="F5" i="7"/>
  <c r="F14" i="7" s="1"/>
  <c r="H5" i="7"/>
  <c r="H14" i="7" s="1"/>
  <c r="G5" i="7"/>
  <c r="G14" i="7" s="1"/>
  <c r="I5" i="7"/>
  <c r="I14" i="7" s="1"/>
  <c r="J5" i="7"/>
  <c r="J14" i="7" s="1"/>
  <c r="O5" i="6"/>
  <c r="O14" i="6" s="1"/>
  <c r="N5" i="6"/>
  <c r="N14" i="6" s="1"/>
  <c r="F5" i="6"/>
  <c r="F14" i="6" s="1"/>
  <c r="H5" i="6"/>
  <c r="H14" i="6" s="1"/>
  <c r="H4" i="6"/>
  <c r="H13" i="6" s="1"/>
  <c r="O4" i="6"/>
  <c r="O13" i="6" s="1"/>
  <c r="N4" i="6"/>
  <c r="N13" i="6" s="1"/>
  <c r="F4" i="6"/>
  <c r="F13" i="6" s="1"/>
  <c r="N5" i="5"/>
  <c r="N14" i="5" s="1"/>
  <c r="F5" i="5"/>
  <c r="F14" i="5" s="1"/>
  <c r="H5" i="5"/>
  <c r="H14" i="5" s="1"/>
  <c r="O5" i="5"/>
  <c r="O14" i="5" s="1"/>
  <c r="O4" i="5"/>
  <c r="O13" i="5" s="1"/>
  <c r="N4" i="5"/>
  <c r="N13" i="5" s="1"/>
  <c r="F4" i="5"/>
  <c r="F13" i="5" s="1"/>
  <c r="H4" i="5"/>
  <c r="H13" i="5" s="1"/>
  <c r="E4" i="3"/>
  <c r="E13" i="3" s="1"/>
  <c r="L4" i="3"/>
  <c r="L13" i="3" s="1"/>
  <c r="K4" i="3"/>
  <c r="K13" i="3" s="1"/>
  <c r="J4" i="3"/>
  <c r="J13" i="3" s="1"/>
  <c r="I4" i="3"/>
  <c r="I13" i="3" s="1"/>
  <c r="H4" i="3"/>
  <c r="H13" i="3" s="1"/>
  <c r="G4" i="3"/>
  <c r="G13" i="3" s="1"/>
  <c r="F4" i="3"/>
  <c r="F13" i="3" s="1"/>
  <c r="B10" i="3"/>
  <c r="B11" i="3"/>
  <c r="K5" i="8"/>
  <c r="K14" i="8" s="1"/>
  <c r="P5" i="8"/>
  <c r="P14" i="8" s="1"/>
  <c r="O5" i="8"/>
  <c r="O14" i="8" s="1"/>
  <c r="F5" i="8"/>
  <c r="F14" i="8" s="1"/>
  <c r="H5" i="8"/>
  <c r="H14" i="8" s="1"/>
  <c r="H4" i="8"/>
  <c r="H13" i="8" s="1"/>
  <c r="K4" i="8"/>
  <c r="K13" i="8" s="1"/>
  <c r="P4" i="8"/>
  <c r="P13" i="8" s="1"/>
  <c r="O4" i="8"/>
  <c r="O13" i="8" s="1"/>
  <c r="F4" i="8"/>
  <c r="F13" i="8" s="1"/>
  <c r="N5" i="7"/>
  <c r="N14" i="7" s="1"/>
  <c r="M5" i="7"/>
  <c r="M14" i="7" s="1"/>
  <c r="N5" i="8"/>
  <c r="N14" i="8" s="1"/>
  <c r="I5" i="8"/>
  <c r="I14" i="8" s="1"/>
  <c r="M5" i="8"/>
  <c r="M14" i="8" s="1"/>
  <c r="L5" i="8"/>
  <c r="L14" i="8" s="1"/>
  <c r="G5" i="8"/>
  <c r="G14" i="8" s="1"/>
  <c r="J5" i="8"/>
  <c r="J14" i="8" s="1"/>
  <c r="E5" i="8"/>
  <c r="E14" i="8" s="1"/>
  <c r="N4" i="8"/>
  <c r="N13" i="8" s="1"/>
  <c r="I4" i="8"/>
  <c r="I13" i="8" s="1"/>
  <c r="M4" i="8"/>
  <c r="M13" i="8" s="1"/>
  <c r="L4" i="8"/>
  <c r="L13" i="8" s="1"/>
  <c r="G4" i="8"/>
  <c r="G13" i="8" s="1"/>
  <c r="J4" i="8"/>
  <c r="J13" i="8" s="1"/>
  <c r="E4" i="8"/>
  <c r="E13" i="8" s="1"/>
  <c r="N4" i="7"/>
  <c r="N13" i="7" s="1"/>
  <c r="I4" i="7"/>
  <c r="I13" i="7" s="1"/>
  <c r="M4" i="7"/>
  <c r="M13" i="7" s="1"/>
  <c r="L4" i="7"/>
  <c r="L13" i="7" s="1"/>
  <c r="G4" i="7"/>
  <c r="G13" i="7" s="1"/>
  <c r="J4" i="7"/>
  <c r="J13" i="7" s="1"/>
  <c r="E4" i="7"/>
  <c r="E13" i="7" s="1"/>
  <c r="M5" i="6"/>
  <c r="M14" i="6" s="1"/>
  <c r="I5" i="6"/>
  <c r="I14" i="6" s="1"/>
  <c r="L5" i="6"/>
  <c r="L14" i="6" s="1"/>
  <c r="K5" i="6"/>
  <c r="K14" i="6" s="1"/>
  <c r="G5" i="6"/>
  <c r="G14" i="6" s="1"/>
  <c r="J5" i="6"/>
  <c r="J14" i="6" s="1"/>
  <c r="E5" i="6"/>
  <c r="E14" i="6" s="1"/>
  <c r="M4" i="6"/>
  <c r="M13" i="6" s="1"/>
  <c r="I4" i="6"/>
  <c r="I13" i="6" s="1"/>
  <c r="L4" i="6"/>
  <c r="L13" i="6" s="1"/>
  <c r="K4" i="6"/>
  <c r="K13" i="6" s="1"/>
  <c r="G4" i="6"/>
  <c r="G13" i="6" s="1"/>
  <c r="J4" i="6"/>
  <c r="J13" i="6" s="1"/>
  <c r="E4" i="6"/>
  <c r="E13" i="6" s="1"/>
  <c r="M5" i="5"/>
  <c r="M14" i="5" s="1"/>
  <c r="I5" i="5"/>
  <c r="I14" i="5" s="1"/>
  <c r="L5" i="5"/>
  <c r="L14" i="5" s="1"/>
  <c r="K5" i="5"/>
  <c r="K14" i="5" s="1"/>
  <c r="G5" i="5"/>
  <c r="G14" i="5" s="1"/>
  <c r="J5" i="5"/>
  <c r="J14" i="5" s="1"/>
  <c r="E5" i="5"/>
  <c r="E14" i="5" s="1"/>
  <c r="M4" i="5"/>
  <c r="M13" i="5" s="1"/>
  <c r="I4" i="5"/>
  <c r="I13" i="5" s="1"/>
  <c r="L4" i="5"/>
  <c r="L13" i="5" s="1"/>
  <c r="K4" i="5"/>
  <c r="K13" i="5" s="1"/>
  <c r="G4" i="5"/>
  <c r="G13" i="5" s="1"/>
  <c r="J4" i="5"/>
  <c r="J13" i="5" s="1"/>
  <c r="E4" i="5"/>
  <c r="E13" i="5" s="1"/>
  <c r="L5" i="4"/>
  <c r="L14" i="4" s="1"/>
  <c r="H5" i="4"/>
  <c r="H14" i="4" s="1"/>
  <c r="K5" i="4"/>
  <c r="K14" i="4" s="1"/>
  <c r="G5" i="4"/>
  <c r="G14" i="4" s="1"/>
  <c r="J5" i="4"/>
  <c r="J14" i="4" s="1"/>
  <c r="F5" i="4"/>
  <c r="F14" i="4" s="1"/>
  <c r="I5" i="4"/>
  <c r="I14" i="4" s="1"/>
  <c r="E5" i="4"/>
  <c r="E14" i="4" s="1"/>
  <c r="L4" i="4"/>
  <c r="L13" i="4" s="1"/>
  <c r="H4" i="4"/>
  <c r="H13" i="4" s="1"/>
  <c r="K4" i="4"/>
  <c r="K13" i="4" s="1"/>
  <c r="G4" i="4"/>
  <c r="G13" i="4" s="1"/>
  <c r="J4" i="4"/>
  <c r="J13" i="4" s="1"/>
  <c r="F4" i="4"/>
  <c r="F13" i="4" s="1"/>
  <c r="I4" i="4"/>
  <c r="I13" i="4" s="1"/>
  <c r="E4" i="4"/>
  <c r="E13" i="4" s="1"/>
  <c r="E6" i="3" l="1"/>
  <c r="E15" i="3" s="1"/>
  <c r="L6" i="3"/>
  <c r="L15" i="3" s="1"/>
  <c r="K6" i="3"/>
  <c r="K15" i="3" s="1"/>
  <c r="J6" i="3"/>
  <c r="J15" i="3" s="1"/>
  <c r="I6" i="3"/>
  <c r="I15" i="3" s="1"/>
  <c r="H6" i="3"/>
  <c r="H15" i="3" s="1"/>
  <c r="G6" i="3"/>
  <c r="G15" i="3" s="1"/>
  <c r="F6" i="3"/>
  <c r="F15" i="3" s="1"/>
  <c r="E5" i="3"/>
  <c r="E14" i="3" s="1"/>
  <c r="L5" i="3"/>
  <c r="L14" i="3" s="1"/>
  <c r="K5" i="3"/>
  <c r="K14" i="3" s="1"/>
  <c r="J5" i="3"/>
  <c r="J14" i="3" s="1"/>
  <c r="I5" i="3"/>
  <c r="I14" i="3" s="1"/>
  <c r="H5" i="3"/>
  <c r="H14" i="3" s="1"/>
  <c r="G5" i="3"/>
  <c r="G14" i="3" s="1"/>
  <c r="F5" i="3"/>
  <c r="F14" i="3" s="1"/>
</calcChain>
</file>

<file path=xl/sharedStrings.xml><?xml version="1.0" encoding="utf-8"?>
<sst xmlns="http://schemas.openxmlformats.org/spreadsheetml/2006/main" count="276" uniqueCount="63">
  <si>
    <t>国語</t>
  </si>
  <si>
    <t>社会</t>
  </si>
  <si>
    <t>算数</t>
  </si>
  <si>
    <t>理科</t>
  </si>
  <si>
    <t>生活</t>
  </si>
  <si>
    <t>音楽</t>
  </si>
  <si>
    <t>家庭</t>
  </si>
  <si>
    <t>体育</t>
  </si>
  <si>
    <t>特別活動</t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</si>
  <si>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</si>
  <si>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</si>
  <si>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</si>
  <si>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</si>
  <si>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</si>
  <si>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</si>
  <si>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授業日数</t>
    <rPh sb="0" eb="2">
      <t>ジュギョウ</t>
    </rPh>
    <rPh sb="2" eb="4">
      <t>ニッスウ</t>
    </rPh>
    <phoneticPr fontId="1"/>
  </si>
  <si>
    <t>目安</t>
    <rPh sb="0" eb="2">
      <t>メヤス</t>
    </rPh>
    <phoneticPr fontId="1"/>
  </si>
  <si>
    <t>年間計</t>
    <rPh sb="0" eb="2">
      <t>ネンカン</t>
    </rPh>
    <rPh sb="2" eb="3">
      <t>ケイ</t>
    </rPh>
    <phoneticPr fontId="1"/>
  </si>
  <si>
    <t>外国語</t>
    <phoneticPr fontId="1"/>
  </si>
  <si>
    <t>道徳</t>
    <phoneticPr fontId="1"/>
  </si>
  <si>
    <t>総合</t>
    <phoneticPr fontId="1"/>
  </si>
  <si>
    <t>図工</t>
    <phoneticPr fontId="1"/>
  </si>
  <si>
    <t>年計</t>
    <rPh sb="0" eb="1">
      <t>ネン</t>
    </rPh>
    <rPh sb="1" eb="2">
      <t>ケイ</t>
    </rPh>
    <phoneticPr fontId="1"/>
  </si>
  <si>
    <t>【消化率】</t>
    <rPh sb="1" eb="3">
      <t>ショウカ</t>
    </rPh>
    <rPh sb="3" eb="4">
      <t>リツ</t>
    </rPh>
    <phoneticPr fontId="1"/>
  </si>
  <si>
    <t>年間</t>
    <rPh sb="0" eb="2">
      <t>ネンカン</t>
    </rPh>
    <phoneticPr fontId="1"/>
  </si>
  <si>
    <t>年間標準時数</t>
    <rPh sb="0" eb="2">
      <t>ネンカン</t>
    </rPh>
    <rPh sb="2" eb="4">
      <t>ヒョウジュン</t>
    </rPh>
    <rPh sb="4" eb="6">
      <t>ジスウ</t>
    </rPh>
    <phoneticPr fontId="1"/>
  </si>
  <si>
    <t>1学期目安</t>
    <rPh sb="1" eb="3">
      <t>ガッキ</t>
    </rPh>
    <rPh sb="3" eb="5">
      <t>メヤス</t>
    </rPh>
    <phoneticPr fontId="1"/>
  </si>
  <si>
    <t>2学期目安</t>
    <rPh sb="1" eb="3">
      <t>ガッキ</t>
    </rPh>
    <rPh sb="3" eb="5">
      <t>メヤス</t>
    </rPh>
    <phoneticPr fontId="1"/>
  </si>
  <si>
    <t>3学期目安</t>
    <rPh sb="1" eb="3">
      <t>ガッキ</t>
    </rPh>
    <rPh sb="3" eb="5">
      <t>メヤス</t>
    </rPh>
    <phoneticPr fontId="1"/>
  </si>
  <si>
    <t>1学期</t>
    <rPh sb="1" eb="3">
      <t>ガッキ</t>
    </rPh>
    <phoneticPr fontId="1"/>
  </si>
  <si>
    <t>2学期</t>
    <rPh sb="1" eb="3">
      <t>ガッキ</t>
    </rPh>
    <phoneticPr fontId="1"/>
  </si>
  <si>
    <t>3学期</t>
    <rPh sb="1" eb="3">
      <t>ガッキ</t>
    </rPh>
    <phoneticPr fontId="1"/>
  </si>
  <si>
    <t>計算項目</t>
    <rPh sb="0" eb="2">
      <t>ケイサン</t>
    </rPh>
    <rPh sb="2" eb="4">
      <t>コウモク</t>
    </rPh>
    <phoneticPr fontId="1"/>
  </si>
  <si>
    <t>色のついているセルには計算式が設定されています</t>
    <rPh sb="0" eb="1">
      <t>イロ</t>
    </rPh>
    <rPh sb="11" eb="14">
      <t>ケイサンシキ</t>
    </rPh>
    <rPh sb="15" eb="17">
      <t>セッテイ</t>
    </rPh>
    <phoneticPr fontId="1"/>
  </si>
  <si>
    <t>【実施分】</t>
    <rPh sb="1" eb="3">
      <t>ジッシ</t>
    </rPh>
    <rPh sb="3" eb="4">
      <t>ブン</t>
    </rPh>
    <phoneticPr fontId="1"/>
  </si>
  <si>
    <t>計</t>
    <rPh sb="0" eb="1">
      <t>ケイ</t>
    </rPh>
    <phoneticPr fontId="1"/>
  </si>
  <si>
    <t>国語</t>
    <phoneticPr fontId="1"/>
  </si>
  <si>
    <t>社会</t>
    <phoneticPr fontId="1"/>
  </si>
  <si>
    <t>算数</t>
    <phoneticPr fontId="1"/>
  </si>
  <si>
    <t>理科</t>
    <phoneticPr fontId="1"/>
  </si>
  <si>
    <t>生活</t>
    <phoneticPr fontId="1"/>
  </si>
  <si>
    <t>音楽</t>
    <phoneticPr fontId="1"/>
  </si>
  <si>
    <t>図画工作</t>
    <phoneticPr fontId="1"/>
  </si>
  <si>
    <t>家庭</t>
    <phoneticPr fontId="1"/>
  </si>
  <si>
    <t>体育</t>
    <phoneticPr fontId="1"/>
  </si>
  <si>
    <t>特別の教科道徳</t>
    <phoneticPr fontId="1"/>
  </si>
  <si>
    <t>総合的な学習の時間</t>
    <phoneticPr fontId="1"/>
  </si>
  <si>
    <t>特別活動</t>
    <phoneticPr fontId="1"/>
  </si>
  <si>
    <t>総授業時数</t>
    <phoneticPr fontId="1"/>
  </si>
  <si>
    <t>設定項目</t>
    <rPh sb="0" eb="2">
      <t>セッテイ</t>
    </rPh>
    <rPh sb="2" eb="4">
      <t>コウモク</t>
    </rPh>
    <phoneticPr fontId="1"/>
  </si>
  <si>
    <t>白いセルに数値を設定して使用します</t>
    <rPh sb="0" eb="1">
      <t>シロ</t>
    </rPh>
    <rPh sb="5" eb="7">
      <t>スウチ</t>
    </rPh>
    <rPh sb="8" eb="10">
      <t>セッテイ</t>
    </rPh>
    <rPh sb="12" eb="14">
      <t>シヨウ</t>
    </rPh>
    <phoneticPr fontId="1"/>
  </si>
  <si>
    <t>目安は上記に設定された1～3学期の日数をもとに計算しています</t>
    <rPh sb="0" eb="2">
      <t>メヤス</t>
    </rPh>
    <rPh sb="3" eb="5">
      <t>ジョウキ</t>
    </rPh>
    <rPh sb="6" eb="8">
      <t>セッテイ</t>
    </rPh>
    <rPh sb="14" eb="16">
      <t>ガッキ</t>
    </rPh>
    <rPh sb="17" eb="19">
      <t>ニッスウ</t>
    </rPh>
    <rPh sb="23" eb="25">
      <t>ケイサン</t>
    </rPh>
    <phoneticPr fontId="1"/>
  </si>
  <si>
    <t>外国語活動</t>
  </si>
  <si>
    <t>外国語</t>
  </si>
  <si>
    <t>数学</t>
    <rPh sb="0" eb="2">
      <t>スウガク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</si>
  <si>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</si>
  <si>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</si>
  <si>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</si>
  <si>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</si>
  <si>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特別の教科である道徳</t>
    <rPh sb="0" eb="2">
      <t>トクベツ</t>
    </rPh>
    <rPh sb="3" eb="5">
      <t>キョウカ</t>
    </rPh>
    <rPh sb="8" eb="10">
      <t>ドウトク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</si>
  <si>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</si>
  <si>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特別活動</t>
    <rPh sb="0" eb="4">
      <t>トクベツカツドウ</t>
    </rPh>
    <phoneticPr fontId="1"/>
  </si>
  <si>
    <t>各シートとはリンクしていません。参考までに掲載しているだけです。</t>
    <rPh sb="0" eb="1">
      <t>カク</t>
    </rPh>
    <rPh sb="16" eb="18">
      <t>サンコウ</t>
    </rPh>
    <rPh sb="21" eb="23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</si>
</sst>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2"/>
      <color theme="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2"/>
      <color rgb="FF002060"/>
      <name val="UD デジタル 教科書体 N-B"/>
      <family val="1"/>
      <charset val="128"/>
    </font>
    <font>
      <b/>
      <sz val="11"/>
      <color theme="0"/>
      <name val="UD デジタル 教科書体 N-B"/>
      <family val="1"/>
      <charset val="128"/>
    </font>
    <font>
      <sz val="11"/>
      <color theme="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3"/>
      </left>
      <right style="hair">
        <color theme="3"/>
      </right>
      <top style="thin">
        <color theme="3"/>
      </top>
      <bottom style="hair">
        <color theme="3"/>
      </bottom>
      <diagonal/>
    </border>
    <border>
      <left style="hair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hair">
        <color theme="3"/>
      </right>
      <top style="thin">
        <color theme="3"/>
      </top>
      <bottom style="hair">
        <color theme="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3"/>
      </left>
      <right style="thin">
        <color theme="0" tint="-0.14993743705557422"/>
      </right>
      <top style="thin">
        <color theme="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3"/>
      </right>
      <top style="thin">
        <color theme="3"/>
      </top>
      <bottom style="thin">
        <color theme="0" tint="-0.14993743705557422"/>
      </bottom>
      <diagonal/>
    </border>
    <border>
      <left style="thin">
        <color theme="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3"/>
      </left>
      <right style="thin">
        <color theme="0" tint="-0.14993743705557422"/>
      </right>
      <top style="thin">
        <color theme="0" tint="-0.14993743705557422"/>
      </top>
      <bottom style="thin">
        <color theme="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3"/>
      </bottom>
      <diagonal/>
    </border>
    <border>
      <left style="thin">
        <color theme="0" tint="-0.14993743705557422"/>
      </left>
      <right style="thin">
        <color theme="3"/>
      </right>
      <top style="thin">
        <color theme="0" tint="-0.14993743705557422"/>
      </top>
      <bottom style="thin">
        <color theme="3"/>
      </bottom>
      <diagonal/>
    </border>
    <border>
      <left style="thin">
        <color theme="3"/>
      </left>
      <right style="thin">
        <color theme="0" tint="-0.14996795556505021"/>
      </right>
      <top style="thin">
        <color theme="3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3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3"/>
      </right>
      <top style="thin">
        <color theme="3"/>
      </top>
      <bottom style="thin">
        <color theme="0" tint="-0.14996795556505021"/>
      </bottom>
      <diagonal/>
    </border>
    <border>
      <left style="thin">
        <color theme="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/>
      </left>
      <right style="thin">
        <color theme="0" tint="-0.14996795556505021"/>
      </right>
      <top style="thin">
        <color theme="0" tint="-0.14996795556505021"/>
      </top>
      <bottom style="thin">
        <color theme="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3"/>
      </bottom>
      <diagonal/>
    </border>
    <border>
      <left style="thin">
        <color theme="0" tint="-0.14996795556505021"/>
      </left>
      <right style="thin">
        <color theme="3"/>
      </right>
      <top style="thin">
        <color theme="0" tint="-0.14996795556505021"/>
      </top>
      <bottom style="thin">
        <color theme="3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4" borderId="4" xfId="0" applyFont="1" applyFill="1" applyBorder="1"/>
    <xf numFmtId="0" fontId="5" fillId="4" borderId="7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3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76" fontId="2" fillId="3" borderId="18" xfId="0" applyNumberFormat="1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177" fontId="2" fillId="3" borderId="24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76" fontId="2" fillId="3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176" fontId="2" fillId="3" borderId="26" xfId="0" applyNumberFormat="1" applyFont="1" applyFill="1" applyBorder="1" applyAlignment="1">
      <alignment horizontal="center" vertical="center"/>
    </xf>
    <xf numFmtId="176" fontId="2" fillId="3" borderId="27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0"/>
  <sheetViews>
    <sheetView showGridLines="0" tabSelected="1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2" width="8.625" style="17" customWidth="1"/>
    <col min="13" max="13" width="2.625" style="17" customWidth="1"/>
    <col min="14" max="16384" width="9" style="17"/>
  </cols>
  <sheetData>
    <row r="2" spans="1:12" x14ac:dyDescent="0.15">
      <c r="A2" s="56" t="s">
        <v>15</v>
      </c>
      <c r="B2" s="56"/>
      <c r="D2" s="42"/>
      <c r="E2" s="43" t="s">
        <v>0</v>
      </c>
      <c r="F2" s="43" t="s">
        <v>2</v>
      </c>
      <c r="G2" s="43" t="s">
        <v>4</v>
      </c>
      <c r="H2" s="43" t="s">
        <v>5</v>
      </c>
      <c r="I2" s="43" t="s">
        <v>21</v>
      </c>
      <c r="J2" s="43" t="s">
        <v>7</v>
      </c>
      <c r="K2" s="43" t="s">
        <v>19</v>
      </c>
      <c r="L2" s="44" t="s">
        <v>8</v>
      </c>
    </row>
    <row r="3" spans="1:12" x14ac:dyDescent="0.15">
      <c r="A3" s="16" t="s">
        <v>29</v>
      </c>
      <c r="B3" s="13">
        <v>74</v>
      </c>
      <c r="D3" s="45" t="s">
        <v>25</v>
      </c>
      <c r="E3" s="13">
        <v>306</v>
      </c>
      <c r="F3" s="13">
        <v>136</v>
      </c>
      <c r="G3" s="13">
        <v>102</v>
      </c>
      <c r="H3" s="13">
        <v>68</v>
      </c>
      <c r="I3" s="13">
        <v>68</v>
      </c>
      <c r="J3" s="13">
        <v>102</v>
      </c>
      <c r="K3" s="13">
        <v>34</v>
      </c>
      <c r="L3" s="55">
        <v>34</v>
      </c>
    </row>
    <row r="4" spans="1:12" x14ac:dyDescent="0.15">
      <c r="A4" s="16" t="s">
        <v>30</v>
      </c>
      <c r="B4" s="13">
        <v>78</v>
      </c>
      <c r="D4" s="45" t="s">
        <v>26</v>
      </c>
      <c r="E4" s="14">
        <f t="shared" ref="E4:L6" si="0">E$3*$B9</f>
        <v>111</v>
      </c>
      <c r="F4" s="14">
        <f t="shared" si="0"/>
        <v>49.333333333333329</v>
      </c>
      <c r="G4" s="14">
        <f t="shared" si="0"/>
        <v>37</v>
      </c>
      <c r="H4" s="14">
        <f t="shared" si="0"/>
        <v>24.666666666666664</v>
      </c>
      <c r="I4" s="14">
        <f t="shared" si="0"/>
        <v>24.666666666666664</v>
      </c>
      <c r="J4" s="14">
        <f t="shared" si="0"/>
        <v>37</v>
      </c>
      <c r="K4" s="14">
        <f t="shared" si="0"/>
        <v>12.333333333333332</v>
      </c>
      <c r="L4" s="47">
        <f t="shared" si="0"/>
        <v>12.333333333333332</v>
      </c>
    </row>
    <row r="5" spans="1:12" x14ac:dyDescent="0.15">
      <c r="A5" s="16" t="s">
        <v>31</v>
      </c>
      <c r="B5" s="13">
        <v>52</v>
      </c>
      <c r="D5" s="45" t="s">
        <v>27</v>
      </c>
      <c r="E5" s="14">
        <f t="shared" si="0"/>
        <v>116.99999999999999</v>
      </c>
      <c r="F5" s="14">
        <f t="shared" si="0"/>
        <v>52</v>
      </c>
      <c r="G5" s="14">
        <f t="shared" si="0"/>
        <v>39</v>
      </c>
      <c r="H5" s="14">
        <f t="shared" si="0"/>
        <v>26</v>
      </c>
      <c r="I5" s="14">
        <f t="shared" si="0"/>
        <v>26</v>
      </c>
      <c r="J5" s="14">
        <f t="shared" si="0"/>
        <v>39</v>
      </c>
      <c r="K5" s="14">
        <f t="shared" si="0"/>
        <v>13</v>
      </c>
      <c r="L5" s="47">
        <f t="shared" si="0"/>
        <v>13</v>
      </c>
    </row>
    <row r="6" spans="1:12" x14ac:dyDescent="0.15">
      <c r="A6" s="16" t="s">
        <v>17</v>
      </c>
      <c r="B6" s="15">
        <f>SUM(B3:B5)</f>
        <v>204</v>
      </c>
      <c r="D6" s="45" t="s">
        <v>28</v>
      </c>
      <c r="E6" s="14">
        <f t="shared" si="0"/>
        <v>78</v>
      </c>
      <c r="F6" s="14">
        <f t="shared" si="0"/>
        <v>34.666666666666664</v>
      </c>
      <c r="G6" s="14">
        <f t="shared" si="0"/>
        <v>26</v>
      </c>
      <c r="H6" s="14">
        <f t="shared" si="0"/>
        <v>17.333333333333332</v>
      </c>
      <c r="I6" s="14">
        <f t="shared" si="0"/>
        <v>17.333333333333332</v>
      </c>
      <c r="J6" s="14">
        <f t="shared" si="0"/>
        <v>26</v>
      </c>
      <c r="K6" s="14">
        <f t="shared" si="0"/>
        <v>8.6666666666666661</v>
      </c>
      <c r="L6" s="47">
        <f t="shared" si="0"/>
        <v>8.6666666666666661</v>
      </c>
    </row>
    <row r="7" spans="1:12" x14ac:dyDescent="0.15">
      <c r="D7" s="48" t="s">
        <v>34</v>
      </c>
      <c r="E7" s="12"/>
      <c r="F7" s="12"/>
      <c r="G7" s="12"/>
      <c r="H7" s="12"/>
      <c r="I7" s="12"/>
      <c r="J7" s="12"/>
      <c r="K7" s="12"/>
      <c r="L7" s="49"/>
    </row>
    <row r="8" spans="1:12" x14ac:dyDescent="0.15">
      <c r="A8" s="56" t="s">
        <v>16</v>
      </c>
      <c r="B8" s="56"/>
      <c r="C8" s="18"/>
      <c r="D8" s="45" t="s">
        <v>29</v>
      </c>
      <c r="E8" s="13">
        <v>108</v>
      </c>
      <c r="F8" s="13">
        <v>51</v>
      </c>
      <c r="G8" s="13">
        <v>36</v>
      </c>
      <c r="H8" s="13">
        <v>24</v>
      </c>
      <c r="I8" s="13">
        <v>23</v>
      </c>
      <c r="J8" s="13">
        <v>36</v>
      </c>
      <c r="K8" s="13">
        <v>13</v>
      </c>
      <c r="L8" s="55">
        <v>14</v>
      </c>
    </row>
    <row r="9" spans="1:12" x14ac:dyDescent="0.15">
      <c r="A9" s="16" t="s">
        <v>29</v>
      </c>
      <c r="B9" s="19">
        <f>B3/B$6</f>
        <v>0.36274509803921567</v>
      </c>
      <c r="C9" s="18"/>
      <c r="D9" s="45" t="s">
        <v>30</v>
      </c>
      <c r="E9" s="13"/>
      <c r="F9" s="13"/>
      <c r="G9" s="13"/>
      <c r="H9" s="13"/>
      <c r="I9" s="13"/>
      <c r="J9" s="13"/>
      <c r="K9" s="13"/>
      <c r="L9" s="55"/>
    </row>
    <row r="10" spans="1:12" x14ac:dyDescent="0.15">
      <c r="A10" s="16" t="s">
        <v>30</v>
      </c>
      <c r="B10" s="19">
        <f>B4/B$6</f>
        <v>0.38235294117647056</v>
      </c>
      <c r="C10" s="18"/>
      <c r="D10" s="45" t="s">
        <v>31</v>
      </c>
      <c r="E10" s="13"/>
      <c r="F10" s="13"/>
      <c r="G10" s="13"/>
      <c r="H10" s="13"/>
      <c r="I10" s="13"/>
      <c r="J10" s="13"/>
      <c r="K10" s="13"/>
      <c r="L10" s="55"/>
    </row>
    <row r="11" spans="1:12" x14ac:dyDescent="0.15">
      <c r="A11" s="16" t="s">
        <v>31</v>
      </c>
      <c r="B11" s="19">
        <f>B5/B$6</f>
        <v>0.25490196078431371</v>
      </c>
      <c r="C11" s="18"/>
      <c r="D11" s="45" t="s">
        <v>22</v>
      </c>
      <c r="E11" s="15">
        <f t="shared" ref="E11:L11" si="1">SUM(E8:E10)</f>
        <v>108</v>
      </c>
      <c r="F11" s="15">
        <f t="shared" si="1"/>
        <v>51</v>
      </c>
      <c r="G11" s="15">
        <f t="shared" si="1"/>
        <v>36</v>
      </c>
      <c r="H11" s="15">
        <f t="shared" si="1"/>
        <v>24</v>
      </c>
      <c r="I11" s="15">
        <f t="shared" si="1"/>
        <v>23</v>
      </c>
      <c r="J11" s="15">
        <f t="shared" si="1"/>
        <v>36</v>
      </c>
      <c r="K11" s="15">
        <f t="shared" si="1"/>
        <v>13</v>
      </c>
      <c r="L11" s="50">
        <f t="shared" si="1"/>
        <v>14</v>
      </c>
    </row>
    <row r="12" spans="1:12" x14ac:dyDescent="0.15">
      <c r="D12" s="48" t="s">
        <v>23</v>
      </c>
      <c r="E12" s="12"/>
      <c r="F12" s="12"/>
      <c r="G12" s="12"/>
      <c r="H12" s="12"/>
      <c r="I12" s="12"/>
      <c r="J12" s="12"/>
      <c r="K12" s="12"/>
      <c r="L12" s="49"/>
    </row>
    <row r="13" spans="1:12" x14ac:dyDescent="0.15">
      <c r="A13" s="57" t="s">
        <v>51</v>
      </c>
      <c r="B13" s="57"/>
      <c r="D13" s="45" t="s">
        <v>29</v>
      </c>
      <c r="E13" s="19">
        <f t="shared" ref="E13:L15" si="2">E8/E4</f>
        <v>0.97297297297297303</v>
      </c>
      <c r="F13" s="19">
        <f t="shared" si="2"/>
        <v>1.033783783783784</v>
      </c>
      <c r="G13" s="19">
        <f t="shared" si="2"/>
        <v>0.97297297297297303</v>
      </c>
      <c r="H13" s="19">
        <f t="shared" si="2"/>
        <v>0.97297297297297303</v>
      </c>
      <c r="I13" s="19">
        <f t="shared" si="2"/>
        <v>0.93243243243243257</v>
      </c>
      <c r="J13" s="19">
        <f t="shared" si="2"/>
        <v>0.97297297297297303</v>
      </c>
      <c r="K13" s="19">
        <f t="shared" si="2"/>
        <v>1.0540540540540542</v>
      </c>
      <c r="L13" s="51">
        <f t="shared" si="2"/>
        <v>1.1351351351351353</v>
      </c>
    </row>
    <row r="14" spans="1:12" x14ac:dyDescent="0.15">
      <c r="A14" s="57"/>
      <c r="B14" s="57"/>
      <c r="D14" s="45" t="s">
        <v>30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51">
        <f t="shared" si="2"/>
        <v>0</v>
      </c>
    </row>
    <row r="15" spans="1:12" x14ac:dyDescent="0.15">
      <c r="A15" s="57"/>
      <c r="B15" s="57"/>
      <c r="D15" s="45" t="s">
        <v>31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H15" s="19">
        <f t="shared" si="2"/>
        <v>0</v>
      </c>
      <c r="I15" s="19">
        <f t="shared" si="2"/>
        <v>0</v>
      </c>
      <c r="J15" s="19">
        <f t="shared" si="2"/>
        <v>0</v>
      </c>
      <c r="K15" s="19">
        <f t="shared" si="2"/>
        <v>0</v>
      </c>
      <c r="L15" s="51">
        <f t="shared" si="2"/>
        <v>0</v>
      </c>
    </row>
    <row r="16" spans="1:12" x14ac:dyDescent="0.15">
      <c r="A16" s="57"/>
      <c r="B16" s="57"/>
      <c r="D16" s="52" t="s">
        <v>24</v>
      </c>
      <c r="E16" s="53">
        <f t="shared" ref="E16:L16" si="3">E11/E3</f>
        <v>0.35294117647058826</v>
      </c>
      <c r="F16" s="53">
        <f t="shared" si="3"/>
        <v>0.375</v>
      </c>
      <c r="G16" s="53">
        <f t="shared" si="3"/>
        <v>0.35294117647058826</v>
      </c>
      <c r="H16" s="53">
        <f t="shared" si="3"/>
        <v>0.35294117647058826</v>
      </c>
      <c r="I16" s="53">
        <f t="shared" si="3"/>
        <v>0.33823529411764708</v>
      </c>
      <c r="J16" s="53">
        <f t="shared" si="3"/>
        <v>0.35294117647058826</v>
      </c>
      <c r="K16" s="53">
        <f t="shared" si="3"/>
        <v>0.38235294117647056</v>
      </c>
      <c r="L16" s="54">
        <f t="shared" si="3"/>
        <v>0.41176470588235292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8:B8"/>
    <mergeCell ref="A2:B2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0"/>
  <sheetViews>
    <sheetView showGridLines="0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2" width="8.625" style="17" customWidth="1"/>
    <col min="13" max="13" width="2.625" style="17" customWidth="1"/>
    <col min="14" max="16384" width="9" style="17"/>
  </cols>
  <sheetData>
    <row r="2" spans="1:12" x14ac:dyDescent="0.15">
      <c r="A2" s="56" t="s">
        <v>15</v>
      </c>
      <c r="B2" s="56"/>
      <c r="D2" s="42"/>
      <c r="E2" s="43" t="s">
        <v>0</v>
      </c>
      <c r="F2" s="43" t="s">
        <v>2</v>
      </c>
      <c r="G2" s="43" t="s">
        <v>4</v>
      </c>
      <c r="H2" s="43" t="s">
        <v>5</v>
      </c>
      <c r="I2" s="43" t="s">
        <v>21</v>
      </c>
      <c r="J2" s="43" t="s">
        <v>7</v>
      </c>
      <c r="K2" s="43" t="s">
        <v>19</v>
      </c>
      <c r="L2" s="44" t="s">
        <v>8</v>
      </c>
    </row>
    <row r="3" spans="1:12" x14ac:dyDescent="0.15">
      <c r="A3" s="16" t="s">
        <v>29</v>
      </c>
      <c r="B3" s="13">
        <v>74</v>
      </c>
      <c r="D3" s="45" t="s">
        <v>25</v>
      </c>
      <c r="E3" s="13">
        <v>315</v>
      </c>
      <c r="F3" s="13">
        <v>175</v>
      </c>
      <c r="G3" s="13">
        <v>105</v>
      </c>
      <c r="H3" s="13">
        <v>70</v>
      </c>
      <c r="I3" s="13">
        <v>70</v>
      </c>
      <c r="J3" s="13">
        <v>105</v>
      </c>
      <c r="K3" s="13">
        <v>35</v>
      </c>
      <c r="L3" s="55">
        <v>35</v>
      </c>
    </row>
    <row r="4" spans="1:12" x14ac:dyDescent="0.15">
      <c r="A4" s="16" t="s">
        <v>30</v>
      </c>
      <c r="B4" s="13">
        <v>78</v>
      </c>
      <c r="D4" s="45" t="s">
        <v>26</v>
      </c>
      <c r="E4" s="14">
        <f t="shared" ref="E4:L6" si="0">E$3*$B9</f>
        <v>114.26470588235294</v>
      </c>
      <c r="F4" s="14">
        <f t="shared" si="0"/>
        <v>63.480392156862742</v>
      </c>
      <c r="G4" s="14">
        <f t="shared" si="0"/>
        <v>38.088235294117645</v>
      </c>
      <c r="H4" s="14">
        <f t="shared" si="0"/>
        <v>25.392156862745097</v>
      </c>
      <c r="I4" s="14">
        <f t="shared" si="0"/>
        <v>25.392156862745097</v>
      </c>
      <c r="J4" s="14">
        <f t="shared" si="0"/>
        <v>38.088235294117645</v>
      </c>
      <c r="K4" s="14">
        <f t="shared" si="0"/>
        <v>12.696078431372548</v>
      </c>
      <c r="L4" s="47">
        <f t="shared" si="0"/>
        <v>12.696078431372548</v>
      </c>
    </row>
    <row r="5" spans="1:12" x14ac:dyDescent="0.15">
      <c r="A5" s="16" t="s">
        <v>31</v>
      </c>
      <c r="B5" s="13">
        <v>52</v>
      </c>
      <c r="D5" s="45" t="s">
        <v>27</v>
      </c>
      <c r="E5" s="14">
        <f t="shared" si="0"/>
        <v>120.44117647058823</v>
      </c>
      <c r="F5" s="14">
        <f t="shared" si="0"/>
        <v>66.911764705882348</v>
      </c>
      <c r="G5" s="14">
        <f t="shared" si="0"/>
        <v>40.147058823529406</v>
      </c>
      <c r="H5" s="14">
        <f t="shared" si="0"/>
        <v>26.764705882352938</v>
      </c>
      <c r="I5" s="14">
        <f t="shared" si="0"/>
        <v>26.764705882352938</v>
      </c>
      <c r="J5" s="14">
        <f t="shared" si="0"/>
        <v>40.147058823529406</v>
      </c>
      <c r="K5" s="14">
        <f t="shared" si="0"/>
        <v>13.382352941176469</v>
      </c>
      <c r="L5" s="47">
        <f t="shared" si="0"/>
        <v>13.382352941176469</v>
      </c>
    </row>
    <row r="6" spans="1:12" x14ac:dyDescent="0.15">
      <c r="A6" s="16" t="s">
        <v>17</v>
      </c>
      <c r="B6" s="15">
        <f>SUM(B3:B5)</f>
        <v>204</v>
      </c>
      <c r="D6" s="45" t="s">
        <v>28</v>
      </c>
      <c r="E6" s="14">
        <f t="shared" si="0"/>
        <v>80.294117647058812</v>
      </c>
      <c r="F6" s="14">
        <f t="shared" si="0"/>
        <v>44.607843137254896</v>
      </c>
      <c r="G6" s="14">
        <f t="shared" si="0"/>
        <v>26.764705882352938</v>
      </c>
      <c r="H6" s="14">
        <f t="shared" si="0"/>
        <v>17.843137254901961</v>
      </c>
      <c r="I6" s="14">
        <f t="shared" si="0"/>
        <v>17.843137254901961</v>
      </c>
      <c r="J6" s="14">
        <f t="shared" si="0"/>
        <v>26.764705882352938</v>
      </c>
      <c r="K6" s="14">
        <f t="shared" si="0"/>
        <v>8.9215686274509807</v>
      </c>
      <c r="L6" s="47">
        <f t="shared" si="0"/>
        <v>8.9215686274509807</v>
      </c>
    </row>
    <row r="7" spans="1:12" x14ac:dyDescent="0.15">
      <c r="D7" s="48" t="s">
        <v>34</v>
      </c>
      <c r="E7" s="12"/>
      <c r="F7" s="12"/>
      <c r="G7" s="12"/>
      <c r="H7" s="12"/>
      <c r="I7" s="12"/>
      <c r="J7" s="12"/>
      <c r="K7" s="12"/>
      <c r="L7" s="49"/>
    </row>
    <row r="8" spans="1:12" x14ac:dyDescent="0.15">
      <c r="A8" s="56" t="s">
        <v>16</v>
      </c>
      <c r="B8" s="56"/>
      <c r="C8" s="18"/>
      <c r="D8" s="45" t="s">
        <v>29</v>
      </c>
      <c r="E8" s="13"/>
      <c r="F8" s="13"/>
      <c r="G8" s="13"/>
      <c r="H8" s="13"/>
      <c r="I8" s="13"/>
      <c r="J8" s="13"/>
      <c r="K8" s="13"/>
      <c r="L8" s="55"/>
    </row>
    <row r="9" spans="1:12" x14ac:dyDescent="0.15">
      <c r="A9" s="16" t="s">
        <v>29</v>
      </c>
      <c r="B9" s="19">
        <f>B3/B$6</f>
        <v>0.36274509803921567</v>
      </c>
      <c r="C9" s="18"/>
      <c r="D9" s="45" t="s">
        <v>30</v>
      </c>
      <c r="E9" s="13"/>
      <c r="F9" s="13"/>
      <c r="G9" s="13"/>
      <c r="H9" s="13"/>
      <c r="I9" s="13"/>
      <c r="J9" s="13"/>
      <c r="K9" s="13"/>
      <c r="L9" s="55"/>
    </row>
    <row r="10" spans="1:12" x14ac:dyDescent="0.15">
      <c r="A10" s="16" t="s">
        <v>30</v>
      </c>
      <c r="B10" s="19">
        <f>B4/B$6</f>
        <v>0.38235294117647056</v>
      </c>
      <c r="C10" s="18"/>
      <c r="D10" s="45" t="s">
        <v>31</v>
      </c>
      <c r="E10" s="13"/>
      <c r="F10" s="13"/>
      <c r="G10" s="13"/>
      <c r="H10" s="13"/>
      <c r="I10" s="13"/>
      <c r="J10" s="13"/>
      <c r="K10" s="13"/>
      <c r="L10" s="55"/>
    </row>
    <row r="11" spans="1:12" x14ac:dyDescent="0.15">
      <c r="A11" s="16" t="s">
        <v>31</v>
      </c>
      <c r="B11" s="19">
        <f>B5/B$6</f>
        <v>0.25490196078431371</v>
      </c>
      <c r="C11" s="18"/>
      <c r="D11" s="45" t="s">
        <v>22</v>
      </c>
      <c r="E11" s="15">
        <f t="shared" ref="E11:L11" si="1">SUM(E8:E10)</f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50">
        <f t="shared" si="1"/>
        <v>0</v>
      </c>
    </row>
    <row r="12" spans="1:12" x14ac:dyDescent="0.15">
      <c r="D12" s="48" t="s">
        <v>23</v>
      </c>
      <c r="E12" s="12"/>
      <c r="F12" s="12"/>
      <c r="G12" s="12"/>
      <c r="H12" s="12"/>
      <c r="I12" s="12"/>
      <c r="J12" s="12"/>
      <c r="K12" s="12"/>
      <c r="L12" s="49"/>
    </row>
    <row r="13" spans="1:12" x14ac:dyDescent="0.15">
      <c r="A13" s="57" t="s">
        <v>51</v>
      </c>
      <c r="B13" s="57"/>
      <c r="D13" s="45" t="s">
        <v>29</v>
      </c>
      <c r="E13" s="19">
        <f t="shared" ref="E13:L15" si="2">E8/E4</f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51">
        <f t="shared" si="2"/>
        <v>0</v>
      </c>
    </row>
    <row r="14" spans="1:12" x14ac:dyDescent="0.15">
      <c r="A14" s="57"/>
      <c r="B14" s="57"/>
      <c r="D14" s="45" t="s">
        <v>30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51">
        <f t="shared" si="2"/>
        <v>0</v>
      </c>
    </row>
    <row r="15" spans="1:12" x14ac:dyDescent="0.15">
      <c r="A15" s="57"/>
      <c r="B15" s="57"/>
      <c r="D15" s="45" t="s">
        <v>31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H15" s="19">
        <f t="shared" si="2"/>
        <v>0</v>
      </c>
      <c r="I15" s="19">
        <f t="shared" si="2"/>
        <v>0</v>
      </c>
      <c r="J15" s="19">
        <f t="shared" si="2"/>
        <v>0</v>
      </c>
      <c r="K15" s="19">
        <f t="shared" si="2"/>
        <v>0</v>
      </c>
      <c r="L15" s="51">
        <f t="shared" si="2"/>
        <v>0</v>
      </c>
    </row>
    <row r="16" spans="1:12" x14ac:dyDescent="0.15">
      <c r="A16" s="57"/>
      <c r="B16" s="57"/>
      <c r="D16" s="52" t="s">
        <v>24</v>
      </c>
      <c r="E16" s="53">
        <f t="shared" ref="E16:L16" si="3">E11/E3</f>
        <v>0</v>
      </c>
      <c r="F16" s="53">
        <f t="shared" si="3"/>
        <v>0</v>
      </c>
      <c r="G16" s="53">
        <f t="shared" si="3"/>
        <v>0</v>
      </c>
      <c r="H16" s="53">
        <f t="shared" si="3"/>
        <v>0</v>
      </c>
      <c r="I16" s="53">
        <f t="shared" si="3"/>
        <v>0</v>
      </c>
      <c r="J16" s="53">
        <f t="shared" si="3"/>
        <v>0</v>
      </c>
      <c r="K16" s="53">
        <f t="shared" si="3"/>
        <v>0</v>
      </c>
      <c r="L16" s="54">
        <f t="shared" si="3"/>
        <v>0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2:B2"/>
    <mergeCell ref="A8:B8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0"/>
  <sheetViews>
    <sheetView showGridLines="0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5" width="8.625" style="17" customWidth="1"/>
    <col min="16" max="16" width="2.625" style="17" customWidth="1"/>
    <col min="17" max="16384" width="9" style="17"/>
  </cols>
  <sheetData>
    <row r="2" spans="1:15" x14ac:dyDescent="0.15">
      <c r="A2" s="56" t="s">
        <v>15</v>
      </c>
      <c r="B2" s="56"/>
      <c r="D2" s="42"/>
      <c r="E2" s="43" t="s">
        <v>0</v>
      </c>
      <c r="F2" s="43" t="s">
        <v>1</v>
      </c>
      <c r="G2" s="43" t="s">
        <v>2</v>
      </c>
      <c r="H2" s="43" t="s">
        <v>3</v>
      </c>
      <c r="I2" s="43" t="s">
        <v>5</v>
      </c>
      <c r="J2" s="43" t="s">
        <v>21</v>
      </c>
      <c r="K2" s="43" t="s">
        <v>7</v>
      </c>
      <c r="L2" s="43" t="s">
        <v>19</v>
      </c>
      <c r="M2" s="43" t="s">
        <v>8</v>
      </c>
      <c r="N2" s="43" t="s">
        <v>20</v>
      </c>
      <c r="O2" s="44" t="s">
        <v>18</v>
      </c>
    </row>
    <row r="3" spans="1:15" x14ac:dyDescent="0.15">
      <c r="A3" s="16" t="s">
        <v>29</v>
      </c>
      <c r="B3" s="13">
        <v>74</v>
      </c>
      <c r="D3" s="45" t="s">
        <v>25</v>
      </c>
      <c r="E3" s="13">
        <v>245</v>
      </c>
      <c r="F3" s="13">
        <v>70</v>
      </c>
      <c r="G3" s="13">
        <v>175</v>
      </c>
      <c r="H3" s="13">
        <v>90</v>
      </c>
      <c r="I3" s="13">
        <v>60</v>
      </c>
      <c r="J3" s="13">
        <v>60</v>
      </c>
      <c r="K3" s="13">
        <v>105</v>
      </c>
      <c r="L3" s="13">
        <v>35</v>
      </c>
      <c r="M3" s="13">
        <v>35</v>
      </c>
      <c r="N3" s="13">
        <v>70</v>
      </c>
      <c r="O3" s="55">
        <v>35</v>
      </c>
    </row>
    <row r="4" spans="1:15" x14ac:dyDescent="0.15">
      <c r="A4" s="16" t="s">
        <v>30</v>
      </c>
      <c r="B4" s="13">
        <v>78</v>
      </c>
      <c r="D4" s="45" t="s">
        <v>26</v>
      </c>
      <c r="E4" s="14">
        <f t="shared" ref="E4:M4" si="0">E$3*$B9</f>
        <v>88.872549019607845</v>
      </c>
      <c r="F4" s="14">
        <f t="shared" si="0"/>
        <v>25.392156862745097</v>
      </c>
      <c r="G4" s="14">
        <f t="shared" si="0"/>
        <v>63.480392156862742</v>
      </c>
      <c r="H4" s="14">
        <f t="shared" si="0"/>
        <v>32.647058823529413</v>
      </c>
      <c r="I4" s="14">
        <f t="shared" si="0"/>
        <v>21.764705882352942</v>
      </c>
      <c r="J4" s="14">
        <f t="shared" si="0"/>
        <v>21.764705882352942</v>
      </c>
      <c r="K4" s="14">
        <f t="shared" si="0"/>
        <v>38.088235294117645</v>
      </c>
      <c r="L4" s="14">
        <f t="shared" si="0"/>
        <v>12.696078431372548</v>
      </c>
      <c r="M4" s="14">
        <f t="shared" si="0"/>
        <v>12.696078431372548</v>
      </c>
      <c r="N4" s="14">
        <f t="shared" ref="N4:O6" si="1">N$3*$B9</f>
        <v>25.392156862745097</v>
      </c>
      <c r="O4" s="47">
        <f t="shared" si="1"/>
        <v>12.696078431372548</v>
      </c>
    </row>
    <row r="5" spans="1:15" x14ac:dyDescent="0.15">
      <c r="A5" s="16" t="s">
        <v>31</v>
      </c>
      <c r="B5" s="13">
        <v>52</v>
      </c>
      <c r="D5" s="45" t="s">
        <v>27</v>
      </c>
      <c r="E5" s="14">
        <f t="shared" ref="E5:M5" si="2">E$3*$B10</f>
        <v>93.67647058823529</v>
      </c>
      <c r="F5" s="14">
        <f t="shared" si="2"/>
        <v>26.764705882352938</v>
      </c>
      <c r="G5" s="14">
        <f t="shared" si="2"/>
        <v>66.911764705882348</v>
      </c>
      <c r="H5" s="14">
        <f t="shared" si="2"/>
        <v>34.411764705882348</v>
      </c>
      <c r="I5" s="14">
        <f t="shared" si="2"/>
        <v>22.941176470588232</v>
      </c>
      <c r="J5" s="14">
        <f t="shared" si="2"/>
        <v>22.941176470588232</v>
      </c>
      <c r="K5" s="14">
        <f t="shared" si="2"/>
        <v>40.147058823529406</v>
      </c>
      <c r="L5" s="14">
        <f t="shared" si="2"/>
        <v>13.382352941176469</v>
      </c>
      <c r="M5" s="14">
        <f t="shared" si="2"/>
        <v>13.382352941176469</v>
      </c>
      <c r="N5" s="14">
        <f t="shared" si="1"/>
        <v>26.764705882352938</v>
      </c>
      <c r="O5" s="47">
        <f t="shared" si="1"/>
        <v>13.382352941176469</v>
      </c>
    </row>
    <row r="6" spans="1:15" x14ac:dyDescent="0.15">
      <c r="A6" s="16" t="s">
        <v>17</v>
      </c>
      <c r="B6" s="15">
        <f>SUM(B3:B5)</f>
        <v>204</v>
      </c>
      <c r="D6" s="45" t="s">
        <v>28</v>
      </c>
      <c r="E6" s="14">
        <f t="shared" ref="E6:M6" si="3">E$3*$B11</f>
        <v>62.450980392156858</v>
      </c>
      <c r="F6" s="14">
        <f t="shared" si="3"/>
        <v>17.843137254901961</v>
      </c>
      <c r="G6" s="14">
        <f t="shared" si="3"/>
        <v>44.607843137254896</v>
      </c>
      <c r="H6" s="14">
        <f t="shared" si="3"/>
        <v>22.941176470588232</v>
      </c>
      <c r="I6" s="14">
        <f t="shared" si="3"/>
        <v>15.294117647058822</v>
      </c>
      <c r="J6" s="14">
        <f t="shared" si="3"/>
        <v>15.294117647058822</v>
      </c>
      <c r="K6" s="14">
        <f t="shared" si="3"/>
        <v>26.764705882352938</v>
      </c>
      <c r="L6" s="14">
        <f t="shared" si="3"/>
        <v>8.9215686274509807</v>
      </c>
      <c r="M6" s="14">
        <f t="shared" si="3"/>
        <v>8.9215686274509807</v>
      </c>
      <c r="N6" s="14">
        <f t="shared" si="1"/>
        <v>17.843137254901961</v>
      </c>
      <c r="O6" s="47">
        <f t="shared" si="1"/>
        <v>8.9215686274509807</v>
      </c>
    </row>
    <row r="7" spans="1:15" x14ac:dyDescent="0.15">
      <c r="D7" s="48" t="s">
        <v>34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49"/>
    </row>
    <row r="8" spans="1:15" x14ac:dyDescent="0.15">
      <c r="A8" s="56" t="s">
        <v>16</v>
      </c>
      <c r="B8" s="56"/>
      <c r="C8" s="18"/>
      <c r="D8" s="45" t="s">
        <v>29</v>
      </c>
      <c r="E8" s="13"/>
      <c r="F8" s="21"/>
      <c r="G8" s="13"/>
      <c r="H8" s="21"/>
      <c r="I8" s="13"/>
      <c r="J8" s="13"/>
      <c r="K8" s="13"/>
      <c r="L8" s="13"/>
      <c r="M8" s="13"/>
      <c r="N8" s="21"/>
      <c r="O8" s="46"/>
    </row>
    <row r="9" spans="1:15" x14ac:dyDescent="0.15">
      <c r="A9" s="16" t="s">
        <v>29</v>
      </c>
      <c r="B9" s="19">
        <f>B3/B$6</f>
        <v>0.36274509803921567</v>
      </c>
      <c r="C9" s="18"/>
      <c r="D9" s="45" t="s">
        <v>30</v>
      </c>
      <c r="E9" s="13"/>
      <c r="F9" s="21"/>
      <c r="G9" s="13"/>
      <c r="H9" s="21"/>
      <c r="I9" s="13"/>
      <c r="J9" s="13"/>
      <c r="K9" s="13"/>
      <c r="L9" s="13"/>
      <c r="M9" s="13"/>
      <c r="N9" s="21"/>
      <c r="O9" s="46"/>
    </row>
    <row r="10" spans="1:15" x14ac:dyDescent="0.15">
      <c r="A10" s="16" t="s">
        <v>30</v>
      </c>
      <c r="B10" s="19">
        <f>B4/B$6</f>
        <v>0.38235294117647056</v>
      </c>
      <c r="C10" s="18"/>
      <c r="D10" s="45" t="s">
        <v>31</v>
      </c>
      <c r="E10" s="13"/>
      <c r="F10" s="21"/>
      <c r="G10" s="13"/>
      <c r="H10" s="21"/>
      <c r="I10" s="13"/>
      <c r="J10" s="13"/>
      <c r="K10" s="13"/>
      <c r="L10" s="13"/>
      <c r="M10" s="13"/>
      <c r="N10" s="21"/>
      <c r="O10" s="46"/>
    </row>
    <row r="11" spans="1:15" x14ac:dyDescent="0.15">
      <c r="A11" s="16" t="s">
        <v>31</v>
      </c>
      <c r="B11" s="19">
        <f>B5/B$6</f>
        <v>0.25490196078431371</v>
      </c>
      <c r="C11" s="18"/>
      <c r="D11" s="45" t="s">
        <v>22</v>
      </c>
      <c r="E11" s="15">
        <f t="shared" ref="E11:M11" si="4">SUM(E8:E10)</f>
        <v>0</v>
      </c>
      <c r="F11" s="15">
        <f t="shared" si="4"/>
        <v>0</v>
      </c>
      <c r="G11" s="15">
        <f t="shared" si="4"/>
        <v>0</v>
      </c>
      <c r="H11" s="15">
        <f t="shared" si="4"/>
        <v>0</v>
      </c>
      <c r="I11" s="15">
        <f t="shared" si="4"/>
        <v>0</v>
      </c>
      <c r="J11" s="15">
        <f t="shared" si="4"/>
        <v>0</v>
      </c>
      <c r="K11" s="15">
        <f t="shared" si="4"/>
        <v>0</v>
      </c>
      <c r="L11" s="15">
        <f t="shared" si="4"/>
        <v>0</v>
      </c>
      <c r="M11" s="15">
        <f t="shared" si="4"/>
        <v>0</v>
      </c>
      <c r="N11" s="15">
        <f>SUM(N8:N10)</f>
        <v>0</v>
      </c>
      <c r="O11" s="50">
        <f>SUM(O8:O10)</f>
        <v>0</v>
      </c>
    </row>
    <row r="12" spans="1:15" x14ac:dyDescent="0.15">
      <c r="D12" s="48" t="s">
        <v>23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9"/>
    </row>
    <row r="13" spans="1:15" x14ac:dyDescent="0.15">
      <c r="A13" s="57" t="s">
        <v>51</v>
      </c>
      <c r="B13" s="57"/>
      <c r="D13" s="45" t="s">
        <v>29</v>
      </c>
      <c r="E13" s="19">
        <f t="shared" ref="E13:M13" si="5">E8/E4</f>
        <v>0</v>
      </c>
      <c r="F13" s="19">
        <f t="shared" si="5"/>
        <v>0</v>
      </c>
      <c r="G13" s="19">
        <f t="shared" si="5"/>
        <v>0</v>
      </c>
      <c r="H13" s="19">
        <f t="shared" si="5"/>
        <v>0</v>
      </c>
      <c r="I13" s="19">
        <f t="shared" si="5"/>
        <v>0</v>
      </c>
      <c r="J13" s="19">
        <f t="shared" si="5"/>
        <v>0</v>
      </c>
      <c r="K13" s="19">
        <f t="shared" si="5"/>
        <v>0</v>
      </c>
      <c r="L13" s="19">
        <f t="shared" si="5"/>
        <v>0</v>
      </c>
      <c r="M13" s="19">
        <f t="shared" si="5"/>
        <v>0</v>
      </c>
      <c r="N13" s="19">
        <f t="shared" ref="N13:O15" si="6">N8/N4</f>
        <v>0</v>
      </c>
      <c r="O13" s="51">
        <f t="shared" si="6"/>
        <v>0</v>
      </c>
    </row>
    <row r="14" spans="1:15" x14ac:dyDescent="0.15">
      <c r="A14" s="57"/>
      <c r="B14" s="57"/>
      <c r="D14" s="45" t="s">
        <v>30</v>
      </c>
      <c r="E14" s="19">
        <f t="shared" ref="E14:M14" si="7">E9/E5</f>
        <v>0</v>
      </c>
      <c r="F14" s="19">
        <f t="shared" si="7"/>
        <v>0</v>
      </c>
      <c r="G14" s="19">
        <f t="shared" si="7"/>
        <v>0</v>
      </c>
      <c r="H14" s="19">
        <f t="shared" si="7"/>
        <v>0</v>
      </c>
      <c r="I14" s="19">
        <f t="shared" si="7"/>
        <v>0</v>
      </c>
      <c r="J14" s="19">
        <f t="shared" si="7"/>
        <v>0</v>
      </c>
      <c r="K14" s="19">
        <f t="shared" si="7"/>
        <v>0</v>
      </c>
      <c r="L14" s="19">
        <f t="shared" si="7"/>
        <v>0</v>
      </c>
      <c r="M14" s="19">
        <f t="shared" si="7"/>
        <v>0</v>
      </c>
      <c r="N14" s="19">
        <f t="shared" si="6"/>
        <v>0</v>
      </c>
      <c r="O14" s="51">
        <f t="shared" si="6"/>
        <v>0</v>
      </c>
    </row>
    <row r="15" spans="1:15" x14ac:dyDescent="0.15">
      <c r="A15" s="57"/>
      <c r="B15" s="57"/>
      <c r="D15" s="45" t="s">
        <v>31</v>
      </c>
      <c r="E15" s="19">
        <f t="shared" ref="E15:M15" si="8">E10/E6</f>
        <v>0</v>
      </c>
      <c r="F15" s="19">
        <f t="shared" si="8"/>
        <v>0</v>
      </c>
      <c r="G15" s="19">
        <f t="shared" si="8"/>
        <v>0</v>
      </c>
      <c r="H15" s="19">
        <f t="shared" si="8"/>
        <v>0</v>
      </c>
      <c r="I15" s="19">
        <f t="shared" si="8"/>
        <v>0</v>
      </c>
      <c r="J15" s="19">
        <f t="shared" si="8"/>
        <v>0</v>
      </c>
      <c r="K15" s="19">
        <f t="shared" si="8"/>
        <v>0</v>
      </c>
      <c r="L15" s="19">
        <f t="shared" si="8"/>
        <v>0</v>
      </c>
      <c r="M15" s="19">
        <f t="shared" si="8"/>
        <v>0</v>
      </c>
      <c r="N15" s="19">
        <f t="shared" si="6"/>
        <v>0</v>
      </c>
      <c r="O15" s="51">
        <f t="shared" si="6"/>
        <v>0</v>
      </c>
    </row>
    <row r="16" spans="1:15" x14ac:dyDescent="0.15">
      <c r="A16" s="57"/>
      <c r="B16" s="57"/>
      <c r="D16" s="52" t="s">
        <v>24</v>
      </c>
      <c r="E16" s="53">
        <f t="shared" ref="E16:M16" si="9">E11/E3</f>
        <v>0</v>
      </c>
      <c r="F16" s="53">
        <f t="shared" si="9"/>
        <v>0</v>
      </c>
      <c r="G16" s="53">
        <f t="shared" si="9"/>
        <v>0</v>
      </c>
      <c r="H16" s="53">
        <f t="shared" si="9"/>
        <v>0</v>
      </c>
      <c r="I16" s="53">
        <f t="shared" si="9"/>
        <v>0</v>
      </c>
      <c r="J16" s="53">
        <f t="shared" si="9"/>
        <v>0</v>
      </c>
      <c r="K16" s="53">
        <f t="shared" si="9"/>
        <v>0</v>
      </c>
      <c r="L16" s="53">
        <f t="shared" si="9"/>
        <v>0</v>
      </c>
      <c r="M16" s="53">
        <f t="shared" si="9"/>
        <v>0</v>
      </c>
      <c r="N16" s="53">
        <f>N11/N3</f>
        <v>0</v>
      </c>
      <c r="O16" s="54">
        <f>O11/O3</f>
        <v>0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2:B2"/>
    <mergeCell ref="A8:B8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0"/>
  <sheetViews>
    <sheetView showGridLines="0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5" width="8.625" style="17" customWidth="1"/>
    <col min="16" max="16" width="2.625" style="17" customWidth="1"/>
    <col min="17" max="16384" width="9" style="17"/>
  </cols>
  <sheetData>
    <row r="2" spans="1:15" x14ac:dyDescent="0.15">
      <c r="A2" s="56" t="s">
        <v>15</v>
      </c>
      <c r="B2" s="56"/>
      <c r="D2" s="42"/>
      <c r="E2" s="43" t="s">
        <v>0</v>
      </c>
      <c r="F2" s="43" t="s">
        <v>1</v>
      </c>
      <c r="G2" s="43" t="s">
        <v>2</v>
      </c>
      <c r="H2" s="43" t="s">
        <v>3</v>
      </c>
      <c r="I2" s="43" t="s">
        <v>5</v>
      </c>
      <c r="J2" s="43" t="s">
        <v>21</v>
      </c>
      <c r="K2" s="43" t="s">
        <v>7</v>
      </c>
      <c r="L2" s="43" t="s">
        <v>19</v>
      </c>
      <c r="M2" s="43" t="s">
        <v>8</v>
      </c>
      <c r="N2" s="43" t="s">
        <v>20</v>
      </c>
      <c r="O2" s="44" t="s">
        <v>18</v>
      </c>
    </row>
    <row r="3" spans="1:15" x14ac:dyDescent="0.15">
      <c r="A3" s="16" t="s">
        <v>29</v>
      </c>
      <c r="B3" s="13">
        <v>74</v>
      </c>
      <c r="D3" s="45" t="s">
        <v>25</v>
      </c>
      <c r="E3" s="13">
        <v>245</v>
      </c>
      <c r="F3" s="13">
        <v>90</v>
      </c>
      <c r="G3" s="13">
        <v>175</v>
      </c>
      <c r="H3" s="21">
        <v>105</v>
      </c>
      <c r="I3" s="13">
        <v>60</v>
      </c>
      <c r="J3" s="13">
        <v>60</v>
      </c>
      <c r="K3" s="13">
        <v>105</v>
      </c>
      <c r="L3" s="13">
        <v>35</v>
      </c>
      <c r="M3" s="13">
        <v>35</v>
      </c>
      <c r="N3" s="13">
        <v>70</v>
      </c>
      <c r="O3" s="55">
        <v>35</v>
      </c>
    </row>
    <row r="4" spans="1:15" x14ac:dyDescent="0.15">
      <c r="A4" s="16" t="s">
        <v>30</v>
      </c>
      <c r="B4" s="13">
        <v>78</v>
      </c>
      <c r="D4" s="45" t="s">
        <v>26</v>
      </c>
      <c r="E4" s="14">
        <f t="shared" ref="E4:M4" si="0">E$3*$B9</f>
        <v>88.872549019607845</v>
      </c>
      <c r="F4" s="14">
        <f t="shared" si="0"/>
        <v>32.647058823529413</v>
      </c>
      <c r="G4" s="14">
        <f t="shared" si="0"/>
        <v>63.480392156862742</v>
      </c>
      <c r="H4" s="14">
        <f t="shared" si="0"/>
        <v>38.088235294117645</v>
      </c>
      <c r="I4" s="14">
        <f t="shared" si="0"/>
        <v>21.764705882352942</v>
      </c>
      <c r="J4" s="14">
        <f t="shared" si="0"/>
        <v>21.764705882352942</v>
      </c>
      <c r="K4" s="14">
        <f t="shared" si="0"/>
        <v>38.088235294117645</v>
      </c>
      <c r="L4" s="14">
        <f t="shared" si="0"/>
        <v>12.696078431372548</v>
      </c>
      <c r="M4" s="14">
        <f t="shared" si="0"/>
        <v>12.696078431372548</v>
      </c>
      <c r="N4" s="14">
        <f t="shared" ref="N4:O6" si="1">N$3*$B9</f>
        <v>25.392156862745097</v>
      </c>
      <c r="O4" s="47">
        <f t="shared" si="1"/>
        <v>12.696078431372548</v>
      </c>
    </row>
    <row r="5" spans="1:15" x14ac:dyDescent="0.15">
      <c r="A5" s="16" t="s">
        <v>31</v>
      </c>
      <c r="B5" s="13">
        <v>52</v>
      </c>
      <c r="D5" s="45" t="s">
        <v>27</v>
      </c>
      <c r="E5" s="14">
        <f t="shared" ref="E5:M5" si="2">E$3*$B10</f>
        <v>93.67647058823529</v>
      </c>
      <c r="F5" s="14">
        <f t="shared" si="2"/>
        <v>34.411764705882348</v>
      </c>
      <c r="G5" s="14">
        <f t="shared" si="2"/>
        <v>66.911764705882348</v>
      </c>
      <c r="H5" s="14">
        <f t="shared" si="2"/>
        <v>40.147058823529406</v>
      </c>
      <c r="I5" s="14">
        <f t="shared" si="2"/>
        <v>22.941176470588232</v>
      </c>
      <c r="J5" s="14">
        <f t="shared" si="2"/>
        <v>22.941176470588232</v>
      </c>
      <c r="K5" s="14">
        <f t="shared" si="2"/>
        <v>40.147058823529406</v>
      </c>
      <c r="L5" s="14">
        <f t="shared" si="2"/>
        <v>13.382352941176469</v>
      </c>
      <c r="M5" s="14">
        <f t="shared" si="2"/>
        <v>13.382352941176469</v>
      </c>
      <c r="N5" s="14">
        <f t="shared" si="1"/>
        <v>26.764705882352938</v>
      </c>
      <c r="O5" s="47">
        <f t="shared" si="1"/>
        <v>13.382352941176469</v>
      </c>
    </row>
    <row r="6" spans="1:15" x14ac:dyDescent="0.15">
      <c r="A6" s="16" t="s">
        <v>17</v>
      </c>
      <c r="B6" s="15">
        <f>SUM(B3:B5)</f>
        <v>204</v>
      </c>
      <c r="D6" s="45" t="s">
        <v>28</v>
      </c>
      <c r="E6" s="14">
        <f t="shared" ref="E6:M6" si="3">E$3*$B11</f>
        <v>62.450980392156858</v>
      </c>
      <c r="F6" s="14">
        <f t="shared" si="3"/>
        <v>22.941176470588232</v>
      </c>
      <c r="G6" s="14">
        <f t="shared" si="3"/>
        <v>44.607843137254896</v>
      </c>
      <c r="H6" s="14">
        <f t="shared" si="3"/>
        <v>26.764705882352938</v>
      </c>
      <c r="I6" s="14">
        <f t="shared" si="3"/>
        <v>15.294117647058822</v>
      </c>
      <c r="J6" s="14">
        <f t="shared" si="3"/>
        <v>15.294117647058822</v>
      </c>
      <c r="K6" s="14">
        <f t="shared" si="3"/>
        <v>26.764705882352938</v>
      </c>
      <c r="L6" s="14">
        <f t="shared" si="3"/>
        <v>8.9215686274509807</v>
      </c>
      <c r="M6" s="14">
        <f t="shared" si="3"/>
        <v>8.9215686274509807</v>
      </c>
      <c r="N6" s="14">
        <f t="shared" si="1"/>
        <v>17.843137254901961</v>
      </c>
      <c r="O6" s="47">
        <f t="shared" si="1"/>
        <v>8.9215686274509807</v>
      </c>
    </row>
    <row r="7" spans="1:15" x14ac:dyDescent="0.15">
      <c r="D7" s="48" t="s">
        <v>34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49"/>
    </row>
    <row r="8" spans="1:15" x14ac:dyDescent="0.15">
      <c r="A8" s="56" t="s">
        <v>16</v>
      </c>
      <c r="B8" s="56"/>
      <c r="C8" s="18"/>
      <c r="D8" s="45" t="s">
        <v>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55"/>
    </row>
    <row r="9" spans="1:15" x14ac:dyDescent="0.15">
      <c r="A9" s="16" t="s">
        <v>29</v>
      </c>
      <c r="B9" s="19">
        <f>B3/B$6</f>
        <v>0.36274509803921567</v>
      </c>
      <c r="C9" s="18"/>
      <c r="D9" s="45" t="s">
        <v>30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55"/>
    </row>
    <row r="10" spans="1:15" x14ac:dyDescent="0.15">
      <c r="A10" s="16" t="s">
        <v>30</v>
      </c>
      <c r="B10" s="19">
        <f>B4/B$6</f>
        <v>0.38235294117647056</v>
      </c>
      <c r="C10" s="18"/>
      <c r="D10" s="45" t="s">
        <v>31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55"/>
    </row>
    <row r="11" spans="1:15" x14ac:dyDescent="0.15">
      <c r="A11" s="16" t="s">
        <v>31</v>
      </c>
      <c r="B11" s="19">
        <f>B5/B$6</f>
        <v>0.25490196078431371</v>
      </c>
      <c r="C11" s="18"/>
      <c r="D11" s="45" t="s">
        <v>22</v>
      </c>
      <c r="E11" s="15">
        <f t="shared" ref="E11:M11" si="4">SUM(E8:E10)</f>
        <v>0</v>
      </c>
      <c r="F11" s="15">
        <f t="shared" si="4"/>
        <v>0</v>
      </c>
      <c r="G11" s="15">
        <f t="shared" si="4"/>
        <v>0</v>
      </c>
      <c r="H11" s="15">
        <f t="shared" si="4"/>
        <v>0</v>
      </c>
      <c r="I11" s="15">
        <f t="shared" si="4"/>
        <v>0</v>
      </c>
      <c r="J11" s="15">
        <f t="shared" si="4"/>
        <v>0</v>
      </c>
      <c r="K11" s="15">
        <f t="shared" si="4"/>
        <v>0</v>
      </c>
      <c r="L11" s="15">
        <f t="shared" si="4"/>
        <v>0</v>
      </c>
      <c r="M11" s="15">
        <f t="shared" si="4"/>
        <v>0</v>
      </c>
      <c r="N11" s="15">
        <f>SUM(N8:N10)</f>
        <v>0</v>
      </c>
      <c r="O11" s="50">
        <f>SUM(O8:O10)</f>
        <v>0</v>
      </c>
    </row>
    <row r="12" spans="1:15" x14ac:dyDescent="0.15">
      <c r="D12" s="48" t="s">
        <v>23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9"/>
    </row>
    <row r="13" spans="1:15" x14ac:dyDescent="0.15">
      <c r="A13" s="57" t="s">
        <v>51</v>
      </c>
      <c r="B13" s="57"/>
      <c r="D13" s="45" t="s">
        <v>29</v>
      </c>
      <c r="E13" s="19">
        <f t="shared" ref="E13:M13" si="5">E8/E4</f>
        <v>0</v>
      </c>
      <c r="F13" s="19">
        <f t="shared" si="5"/>
        <v>0</v>
      </c>
      <c r="G13" s="19">
        <f t="shared" si="5"/>
        <v>0</v>
      </c>
      <c r="H13" s="19">
        <f t="shared" si="5"/>
        <v>0</v>
      </c>
      <c r="I13" s="19">
        <f t="shared" si="5"/>
        <v>0</v>
      </c>
      <c r="J13" s="19">
        <f t="shared" si="5"/>
        <v>0</v>
      </c>
      <c r="K13" s="19">
        <f t="shared" si="5"/>
        <v>0</v>
      </c>
      <c r="L13" s="19">
        <f t="shared" si="5"/>
        <v>0</v>
      </c>
      <c r="M13" s="19">
        <f t="shared" si="5"/>
        <v>0</v>
      </c>
      <c r="N13" s="19">
        <f t="shared" ref="N13:O15" si="6">N8/N4</f>
        <v>0</v>
      </c>
      <c r="O13" s="51">
        <f t="shared" si="6"/>
        <v>0</v>
      </c>
    </row>
    <row r="14" spans="1:15" x14ac:dyDescent="0.15">
      <c r="A14" s="57"/>
      <c r="B14" s="57"/>
      <c r="D14" s="45" t="s">
        <v>30</v>
      </c>
      <c r="E14" s="19">
        <f t="shared" ref="E14:M14" si="7">E9/E5</f>
        <v>0</v>
      </c>
      <c r="F14" s="19">
        <f t="shared" si="7"/>
        <v>0</v>
      </c>
      <c r="G14" s="19">
        <f t="shared" si="7"/>
        <v>0</v>
      </c>
      <c r="H14" s="19">
        <f t="shared" si="7"/>
        <v>0</v>
      </c>
      <c r="I14" s="19">
        <f t="shared" si="7"/>
        <v>0</v>
      </c>
      <c r="J14" s="19">
        <f t="shared" si="7"/>
        <v>0</v>
      </c>
      <c r="K14" s="19">
        <f t="shared" si="7"/>
        <v>0</v>
      </c>
      <c r="L14" s="19">
        <f t="shared" si="7"/>
        <v>0</v>
      </c>
      <c r="M14" s="19">
        <f t="shared" si="7"/>
        <v>0</v>
      </c>
      <c r="N14" s="19">
        <f t="shared" si="6"/>
        <v>0</v>
      </c>
      <c r="O14" s="51">
        <f t="shared" si="6"/>
        <v>0</v>
      </c>
    </row>
    <row r="15" spans="1:15" x14ac:dyDescent="0.15">
      <c r="A15" s="57"/>
      <c r="B15" s="57"/>
      <c r="D15" s="45" t="s">
        <v>31</v>
      </c>
      <c r="E15" s="19">
        <f t="shared" ref="E15:M15" si="8">E10/E6</f>
        <v>0</v>
      </c>
      <c r="F15" s="19">
        <f t="shared" si="8"/>
        <v>0</v>
      </c>
      <c r="G15" s="19">
        <f t="shared" si="8"/>
        <v>0</v>
      </c>
      <c r="H15" s="19">
        <f t="shared" si="8"/>
        <v>0</v>
      </c>
      <c r="I15" s="19">
        <f t="shared" si="8"/>
        <v>0</v>
      </c>
      <c r="J15" s="19">
        <f t="shared" si="8"/>
        <v>0</v>
      </c>
      <c r="K15" s="19">
        <f t="shared" si="8"/>
        <v>0</v>
      </c>
      <c r="L15" s="19">
        <f t="shared" si="8"/>
        <v>0</v>
      </c>
      <c r="M15" s="19">
        <f t="shared" si="8"/>
        <v>0</v>
      </c>
      <c r="N15" s="19">
        <f t="shared" si="6"/>
        <v>0</v>
      </c>
      <c r="O15" s="51">
        <f t="shared" si="6"/>
        <v>0</v>
      </c>
    </row>
    <row r="16" spans="1:15" x14ac:dyDescent="0.15">
      <c r="A16" s="57"/>
      <c r="B16" s="57"/>
      <c r="D16" s="52" t="s">
        <v>24</v>
      </c>
      <c r="E16" s="53">
        <f t="shared" ref="E16:M16" si="9">E11/E3</f>
        <v>0</v>
      </c>
      <c r="F16" s="53">
        <f t="shared" si="9"/>
        <v>0</v>
      </c>
      <c r="G16" s="53">
        <f t="shared" si="9"/>
        <v>0</v>
      </c>
      <c r="H16" s="53">
        <f t="shared" si="9"/>
        <v>0</v>
      </c>
      <c r="I16" s="53">
        <f t="shared" si="9"/>
        <v>0</v>
      </c>
      <c r="J16" s="53">
        <f t="shared" si="9"/>
        <v>0</v>
      </c>
      <c r="K16" s="53">
        <f t="shared" si="9"/>
        <v>0</v>
      </c>
      <c r="L16" s="53">
        <f t="shared" si="9"/>
        <v>0</v>
      </c>
      <c r="M16" s="53">
        <f t="shared" si="9"/>
        <v>0</v>
      </c>
      <c r="N16" s="53">
        <f>N11/N3</f>
        <v>0</v>
      </c>
      <c r="O16" s="54">
        <f>O11/O3</f>
        <v>0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2:B2"/>
    <mergeCell ref="A8:B8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20"/>
  <sheetViews>
    <sheetView showGridLines="0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6" width="8.625" style="17" customWidth="1"/>
    <col min="17" max="17" width="2.625" style="17" customWidth="1"/>
    <col min="18" max="16384" width="9" style="17"/>
  </cols>
  <sheetData>
    <row r="2" spans="1:16" x14ac:dyDescent="0.15">
      <c r="A2" s="56" t="s">
        <v>15</v>
      </c>
      <c r="B2" s="56"/>
      <c r="D2" s="42"/>
      <c r="E2" s="43" t="s">
        <v>0</v>
      </c>
      <c r="F2" s="43" t="s">
        <v>1</v>
      </c>
      <c r="G2" s="43" t="s">
        <v>2</v>
      </c>
      <c r="H2" s="43" t="s">
        <v>3</v>
      </c>
      <c r="I2" s="43" t="s">
        <v>5</v>
      </c>
      <c r="J2" s="43" t="s">
        <v>21</v>
      </c>
      <c r="K2" s="43" t="s">
        <v>6</v>
      </c>
      <c r="L2" s="43" t="s">
        <v>7</v>
      </c>
      <c r="M2" s="43" t="s">
        <v>19</v>
      </c>
      <c r="N2" s="43" t="s">
        <v>8</v>
      </c>
      <c r="O2" s="43" t="s">
        <v>20</v>
      </c>
      <c r="P2" s="44" t="s">
        <v>18</v>
      </c>
    </row>
    <row r="3" spans="1:16" x14ac:dyDescent="0.15">
      <c r="A3" s="16" t="s">
        <v>29</v>
      </c>
      <c r="B3" s="13">
        <v>74</v>
      </c>
      <c r="D3" s="45" t="s">
        <v>25</v>
      </c>
      <c r="E3" s="13">
        <v>175</v>
      </c>
      <c r="F3" s="13">
        <v>100</v>
      </c>
      <c r="G3" s="13">
        <v>175</v>
      </c>
      <c r="H3" s="13">
        <v>105</v>
      </c>
      <c r="I3" s="13">
        <v>50</v>
      </c>
      <c r="J3" s="13">
        <v>50</v>
      </c>
      <c r="K3" s="21">
        <v>55</v>
      </c>
      <c r="L3" s="13">
        <v>90</v>
      </c>
      <c r="M3" s="13">
        <v>35</v>
      </c>
      <c r="N3" s="13">
        <v>35</v>
      </c>
      <c r="O3" s="21">
        <v>70</v>
      </c>
      <c r="P3" s="46">
        <v>70</v>
      </c>
    </row>
    <row r="4" spans="1:16" x14ac:dyDescent="0.15">
      <c r="A4" s="16" t="s">
        <v>30</v>
      </c>
      <c r="B4" s="13">
        <v>78</v>
      </c>
      <c r="D4" s="45" t="s">
        <v>26</v>
      </c>
      <c r="E4" s="14">
        <f t="shared" ref="E4:P4" si="0">E$3*$B9</f>
        <v>63.480392156862742</v>
      </c>
      <c r="F4" s="14">
        <f t="shared" si="0"/>
        <v>36.274509803921568</v>
      </c>
      <c r="G4" s="14">
        <f t="shared" si="0"/>
        <v>63.480392156862742</v>
      </c>
      <c r="H4" s="14">
        <f t="shared" si="0"/>
        <v>38.088235294117645</v>
      </c>
      <c r="I4" s="14">
        <f t="shared" si="0"/>
        <v>18.137254901960784</v>
      </c>
      <c r="J4" s="14">
        <f t="shared" si="0"/>
        <v>18.137254901960784</v>
      </c>
      <c r="K4" s="14">
        <f t="shared" si="0"/>
        <v>19.950980392156861</v>
      </c>
      <c r="L4" s="14">
        <f t="shared" si="0"/>
        <v>32.647058823529413</v>
      </c>
      <c r="M4" s="14">
        <f t="shared" ref="M4:O6" si="1">M$3*$B9</f>
        <v>12.696078431372548</v>
      </c>
      <c r="N4" s="14">
        <f t="shared" si="1"/>
        <v>12.696078431372548</v>
      </c>
      <c r="O4" s="14">
        <f t="shared" si="1"/>
        <v>25.392156862745097</v>
      </c>
      <c r="P4" s="47">
        <f t="shared" si="0"/>
        <v>25.392156862745097</v>
      </c>
    </row>
    <row r="5" spans="1:16" x14ac:dyDescent="0.15">
      <c r="A5" s="16" t="s">
        <v>31</v>
      </c>
      <c r="B5" s="13">
        <v>52</v>
      </c>
      <c r="D5" s="45" t="s">
        <v>27</v>
      </c>
      <c r="E5" s="14">
        <f t="shared" ref="E5:P5" si="2">E$3*$B10</f>
        <v>66.911764705882348</v>
      </c>
      <c r="F5" s="14">
        <f t="shared" si="2"/>
        <v>38.235294117647058</v>
      </c>
      <c r="G5" s="14">
        <f t="shared" si="2"/>
        <v>66.911764705882348</v>
      </c>
      <c r="H5" s="14">
        <f t="shared" si="2"/>
        <v>40.147058823529406</v>
      </c>
      <c r="I5" s="14">
        <f t="shared" si="2"/>
        <v>19.117647058823529</v>
      </c>
      <c r="J5" s="14">
        <f t="shared" si="2"/>
        <v>19.117647058823529</v>
      </c>
      <c r="K5" s="14">
        <f t="shared" si="2"/>
        <v>21.02941176470588</v>
      </c>
      <c r="L5" s="14">
        <f t="shared" si="2"/>
        <v>34.411764705882348</v>
      </c>
      <c r="M5" s="14">
        <f t="shared" si="1"/>
        <v>13.382352941176469</v>
      </c>
      <c r="N5" s="14">
        <f t="shared" si="1"/>
        <v>13.382352941176469</v>
      </c>
      <c r="O5" s="14">
        <f t="shared" si="1"/>
        <v>26.764705882352938</v>
      </c>
      <c r="P5" s="47">
        <f t="shared" si="2"/>
        <v>26.764705882352938</v>
      </c>
    </row>
    <row r="6" spans="1:16" x14ac:dyDescent="0.15">
      <c r="A6" s="16" t="s">
        <v>17</v>
      </c>
      <c r="B6" s="15">
        <f>SUM(B3:B5)</f>
        <v>204</v>
      </c>
      <c r="D6" s="45" t="s">
        <v>28</v>
      </c>
      <c r="E6" s="14">
        <f t="shared" ref="E6:P6" si="3">E$3*$B11</f>
        <v>44.607843137254896</v>
      </c>
      <c r="F6" s="14">
        <f t="shared" si="3"/>
        <v>25.490196078431371</v>
      </c>
      <c r="G6" s="14">
        <f t="shared" si="3"/>
        <v>44.607843137254896</v>
      </c>
      <c r="H6" s="14">
        <f t="shared" si="3"/>
        <v>26.764705882352938</v>
      </c>
      <c r="I6" s="14">
        <f t="shared" si="3"/>
        <v>12.745098039215685</v>
      </c>
      <c r="J6" s="14">
        <f t="shared" si="3"/>
        <v>12.745098039215685</v>
      </c>
      <c r="K6" s="14">
        <f t="shared" si="3"/>
        <v>14.019607843137255</v>
      </c>
      <c r="L6" s="14">
        <f t="shared" si="3"/>
        <v>22.941176470588232</v>
      </c>
      <c r="M6" s="14">
        <f t="shared" si="1"/>
        <v>8.9215686274509807</v>
      </c>
      <c r="N6" s="14">
        <f t="shared" si="1"/>
        <v>8.9215686274509807</v>
      </c>
      <c r="O6" s="14">
        <f t="shared" si="1"/>
        <v>17.843137254901961</v>
      </c>
      <c r="P6" s="47">
        <f t="shared" si="3"/>
        <v>17.843137254901961</v>
      </c>
    </row>
    <row r="7" spans="1:16" x14ac:dyDescent="0.15">
      <c r="D7" s="48" t="s">
        <v>34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9"/>
    </row>
    <row r="8" spans="1:16" x14ac:dyDescent="0.15">
      <c r="A8" s="56" t="s">
        <v>16</v>
      </c>
      <c r="B8" s="56"/>
      <c r="C8" s="18"/>
      <c r="D8" s="45" t="s">
        <v>29</v>
      </c>
      <c r="E8" s="13"/>
      <c r="F8" s="13"/>
      <c r="G8" s="13"/>
      <c r="H8" s="21"/>
      <c r="I8" s="13"/>
      <c r="J8" s="13"/>
      <c r="K8" s="21"/>
      <c r="L8" s="13"/>
      <c r="M8" s="13"/>
      <c r="N8" s="13"/>
      <c r="O8" s="21"/>
      <c r="P8" s="46"/>
    </row>
    <row r="9" spans="1:16" x14ac:dyDescent="0.15">
      <c r="A9" s="16" t="s">
        <v>29</v>
      </c>
      <c r="B9" s="19">
        <f>B3/B$6</f>
        <v>0.36274509803921567</v>
      </c>
      <c r="C9" s="18"/>
      <c r="D9" s="45" t="s">
        <v>30</v>
      </c>
      <c r="E9" s="13"/>
      <c r="F9" s="13"/>
      <c r="G9" s="13"/>
      <c r="H9" s="21"/>
      <c r="I9" s="13"/>
      <c r="J9" s="13"/>
      <c r="K9" s="21"/>
      <c r="L9" s="13"/>
      <c r="M9" s="13"/>
      <c r="N9" s="13"/>
      <c r="O9" s="21"/>
      <c r="P9" s="46"/>
    </row>
    <row r="10" spans="1:16" x14ac:dyDescent="0.15">
      <c r="A10" s="16" t="s">
        <v>30</v>
      </c>
      <c r="B10" s="19">
        <f>B4/B$6</f>
        <v>0.38235294117647056</v>
      </c>
      <c r="C10" s="18"/>
      <c r="D10" s="45" t="s">
        <v>31</v>
      </c>
      <c r="E10" s="13"/>
      <c r="F10" s="13"/>
      <c r="G10" s="13"/>
      <c r="H10" s="21"/>
      <c r="I10" s="13"/>
      <c r="J10" s="13"/>
      <c r="K10" s="21"/>
      <c r="L10" s="13"/>
      <c r="M10" s="13"/>
      <c r="N10" s="13"/>
      <c r="O10" s="21"/>
      <c r="P10" s="46"/>
    </row>
    <row r="11" spans="1:16" x14ac:dyDescent="0.15">
      <c r="A11" s="16" t="s">
        <v>31</v>
      </c>
      <c r="B11" s="19">
        <f>B5/B$6</f>
        <v>0.25490196078431371</v>
      </c>
      <c r="C11" s="18"/>
      <c r="D11" s="45" t="s">
        <v>22</v>
      </c>
      <c r="E11" s="15">
        <f t="shared" ref="E11:P11" si="4">SUM(E8:E10)</f>
        <v>0</v>
      </c>
      <c r="F11" s="15">
        <f t="shared" si="4"/>
        <v>0</v>
      </c>
      <c r="G11" s="15">
        <f t="shared" si="4"/>
        <v>0</v>
      </c>
      <c r="H11" s="15">
        <f t="shared" si="4"/>
        <v>0</v>
      </c>
      <c r="I11" s="15">
        <f t="shared" si="4"/>
        <v>0</v>
      </c>
      <c r="J11" s="15">
        <f t="shared" si="4"/>
        <v>0</v>
      </c>
      <c r="K11" s="15">
        <f t="shared" si="4"/>
        <v>0</v>
      </c>
      <c r="L11" s="15">
        <f t="shared" si="4"/>
        <v>0</v>
      </c>
      <c r="M11" s="15">
        <f>SUM(M8:M10)</f>
        <v>0</v>
      </c>
      <c r="N11" s="15">
        <f>SUM(N8:N10)</f>
        <v>0</v>
      </c>
      <c r="O11" s="15">
        <f>SUM(O8:O10)</f>
        <v>0</v>
      </c>
      <c r="P11" s="50">
        <f t="shared" si="4"/>
        <v>0</v>
      </c>
    </row>
    <row r="12" spans="1:16" x14ac:dyDescent="0.15">
      <c r="D12" s="48" t="s">
        <v>23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9"/>
    </row>
    <row r="13" spans="1:16" x14ac:dyDescent="0.15">
      <c r="A13" s="57" t="s">
        <v>51</v>
      </c>
      <c r="B13" s="57"/>
      <c r="D13" s="45" t="s">
        <v>29</v>
      </c>
      <c r="E13" s="19">
        <f t="shared" ref="E13:P13" si="5">E8/E4</f>
        <v>0</v>
      </c>
      <c r="F13" s="19">
        <f t="shared" si="5"/>
        <v>0</v>
      </c>
      <c r="G13" s="19">
        <f t="shared" si="5"/>
        <v>0</v>
      </c>
      <c r="H13" s="19">
        <f t="shared" si="5"/>
        <v>0</v>
      </c>
      <c r="I13" s="19">
        <f t="shared" si="5"/>
        <v>0</v>
      </c>
      <c r="J13" s="19">
        <f t="shared" si="5"/>
        <v>0</v>
      </c>
      <c r="K13" s="19">
        <f t="shared" si="5"/>
        <v>0</v>
      </c>
      <c r="L13" s="19">
        <f t="shared" si="5"/>
        <v>0</v>
      </c>
      <c r="M13" s="19">
        <f t="shared" ref="M13:O15" si="6">M8/M4</f>
        <v>0</v>
      </c>
      <c r="N13" s="19">
        <f t="shared" si="6"/>
        <v>0</v>
      </c>
      <c r="O13" s="19">
        <f t="shared" si="6"/>
        <v>0</v>
      </c>
      <c r="P13" s="51">
        <f t="shared" si="5"/>
        <v>0</v>
      </c>
    </row>
    <row r="14" spans="1:16" x14ac:dyDescent="0.15">
      <c r="A14" s="57"/>
      <c r="B14" s="57"/>
      <c r="D14" s="45" t="s">
        <v>30</v>
      </c>
      <c r="E14" s="19">
        <f t="shared" ref="E14:P14" si="7">E9/E5</f>
        <v>0</v>
      </c>
      <c r="F14" s="19">
        <f t="shared" si="7"/>
        <v>0</v>
      </c>
      <c r="G14" s="19">
        <f t="shared" si="7"/>
        <v>0</v>
      </c>
      <c r="H14" s="19">
        <f t="shared" si="7"/>
        <v>0</v>
      </c>
      <c r="I14" s="19">
        <f t="shared" si="7"/>
        <v>0</v>
      </c>
      <c r="J14" s="19">
        <f t="shared" si="7"/>
        <v>0</v>
      </c>
      <c r="K14" s="19">
        <f t="shared" si="7"/>
        <v>0</v>
      </c>
      <c r="L14" s="19">
        <f t="shared" si="7"/>
        <v>0</v>
      </c>
      <c r="M14" s="19">
        <f t="shared" si="6"/>
        <v>0</v>
      </c>
      <c r="N14" s="19">
        <f t="shared" si="6"/>
        <v>0</v>
      </c>
      <c r="O14" s="19">
        <f t="shared" si="6"/>
        <v>0</v>
      </c>
      <c r="P14" s="51">
        <f t="shared" si="7"/>
        <v>0</v>
      </c>
    </row>
    <row r="15" spans="1:16" x14ac:dyDescent="0.15">
      <c r="A15" s="57"/>
      <c r="B15" s="57"/>
      <c r="D15" s="45" t="s">
        <v>31</v>
      </c>
      <c r="E15" s="19">
        <f t="shared" ref="E15:P15" si="8">E10/E6</f>
        <v>0</v>
      </c>
      <c r="F15" s="19">
        <f t="shared" si="8"/>
        <v>0</v>
      </c>
      <c r="G15" s="19">
        <f t="shared" si="8"/>
        <v>0</v>
      </c>
      <c r="H15" s="19">
        <f t="shared" si="8"/>
        <v>0</v>
      </c>
      <c r="I15" s="19">
        <f t="shared" si="8"/>
        <v>0</v>
      </c>
      <c r="J15" s="19">
        <f t="shared" si="8"/>
        <v>0</v>
      </c>
      <c r="K15" s="19">
        <f t="shared" si="8"/>
        <v>0</v>
      </c>
      <c r="L15" s="19">
        <f t="shared" si="8"/>
        <v>0</v>
      </c>
      <c r="M15" s="19">
        <f t="shared" si="6"/>
        <v>0</v>
      </c>
      <c r="N15" s="19">
        <f t="shared" si="6"/>
        <v>0</v>
      </c>
      <c r="O15" s="19">
        <f t="shared" si="6"/>
        <v>0</v>
      </c>
      <c r="P15" s="51">
        <f t="shared" si="8"/>
        <v>0</v>
      </c>
    </row>
    <row r="16" spans="1:16" x14ac:dyDescent="0.15">
      <c r="A16" s="57"/>
      <c r="B16" s="57"/>
      <c r="D16" s="52" t="s">
        <v>24</v>
      </c>
      <c r="E16" s="53">
        <f t="shared" ref="E16:P16" si="9">E11/E3</f>
        <v>0</v>
      </c>
      <c r="F16" s="53">
        <f t="shared" si="9"/>
        <v>0</v>
      </c>
      <c r="G16" s="53">
        <f t="shared" si="9"/>
        <v>0</v>
      </c>
      <c r="H16" s="53">
        <f t="shared" si="9"/>
        <v>0</v>
      </c>
      <c r="I16" s="53">
        <f t="shared" si="9"/>
        <v>0</v>
      </c>
      <c r="J16" s="53">
        <f t="shared" si="9"/>
        <v>0</v>
      </c>
      <c r="K16" s="53">
        <f t="shared" si="9"/>
        <v>0</v>
      </c>
      <c r="L16" s="53">
        <f t="shared" si="9"/>
        <v>0</v>
      </c>
      <c r="M16" s="53">
        <f>M11/M3</f>
        <v>0</v>
      </c>
      <c r="N16" s="53">
        <f>N11/N3</f>
        <v>0</v>
      </c>
      <c r="O16" s="53">
        <f>O11/O3</f>
        <v>0</v>
      </c>
      <c r="P16" s="54">
        <f t="shared" si="9"/>
        <v>0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2:B2"/>
    <mergeCell ref="A8:B8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20"/>
  <sheetViews>
    <sheetView showGridLines="0" workbookViewId="0"/>
  </sheetViews>
  <sheetFormatPr defaultRowHeight="15" x14ac:dyDescent="0.15"/>
  <cols>
    <col min="1" max="1" width="7.5" style="17" bestFit="1" customWidth="1"/>
    <col min="2" max="2" width="10.25" style="17" bestFit="1" customWidth="1"/>
    <col min="3" max="3" width="2.625" style="17" customWidth="1"/>
    <col min="4" max="4" width="13.875" style="17" bestFit="1" customWidth="1"/>
    <col min="5" max="16" width="8.625" style="17" customWidth="1"/>
    <col min="17" max="17" width="2.625" style="17" customWidth="1"/>
    <col min="18" max="16384" width="9" style="17"/>
  </cols>
  <sheetData>
    <row r="2" spans="1:16" x14ac:dyDescent="0.15">
      <c r="A2" s="56" t="s">
        <v>15</v>
      </c>
      <c r="B2" s="56"/>
      <c r="D2" s="29"/>
      <c r="E2" s="30" t="s">
        <v>0</v>
      </c>
      <c r="F2" s="30" t="s">
        <v>1</v>
      </c>
      <c r="G2" s="30" t="s">
        <v>2</v>
      </c>
      <c r="H2" s="30" t="s">
        <v>3</v>
      </c>
      <c r="I2" s="30" t="s">
        <v>5</v>
      </c>
      <c r="J2" s="30" t="s">
        <v>21</v>
      </c>
      <c r="K2" s="30" t="s">
        <v>6</v>
      </c>
      <c r="L2" s="30" t="s">
        <v>7</v>
      </c>
      <c r="M2" s="30" t="s">
        <v>19</v>
      </c>
      <c r="N2" s="30" t="s">
        <v>8</v>
      </c>
      <c r="O2" s="30" t="s">
        <v>20</v>
      </c>
      <c r="P2" s="31" t="s">
        <v>18</v>
      </c>
    </row>
    <row r="3" spans="1:16" x14ac:dyDescent="0.15">
      <c r="A3" s="16" t="s">
        <v>29</v>
      </c>
      <c r="B3" s="13">
        <v>74</v>
      </c>
      <c r="D3" s="32" t="s">
        <v>25</v>
      </c>
      <c r="E3" s="25">
        <v>175</v>
      </c>
      <c r="F3" s="25">
        <v>105</v>
      </c>
      <c r="G3" s="25">
        <v>175</v>
      </c>
      <c r="H3" s="25">
        <v>105</v>
      </c>
      <c r="I3" s="25">
        <v>50</v>
      </c>
      <c r="J3" s="25">
        <v>50</v>
      </c>
      <c r="K3" s="25">
        <v>55</v>
      </c>
      <c r="L3" s="25">
        <v>90</v>
      </c>
      <c r="M3" s="25">
        <v>35</v>
      </c>
      <c r="N3" s="25">
        <v>35</v>
      </c>
      <c r="O3" s="25">
        <v>70</v>
      </c>
      <c r="P3" s="33">
        <v>70</v>
      </c>
    </row>
    <row r="4" spans="1:16" x14ac:dyDescent="0.15">
      <c r="A4" s="16" t="s">
        <v>30</v>
      </c>
      <c r="B4" s="13">
        <v>78</v>
      </c>
      <c r="D4" s="32" t="s">
        <v>26</v>
      </c>
      <c r="E4" s="26">
        <f t="shared" ref="E4:P4" si="0">E$3*$B9</f>
        <v>63.480392156862742</v>
      </c>
      <c r="F4" s="26">
        <f t="shared" si="0"/>
        <v>38.088235294117645</v>
      </c>
      <c r="G4" s="26">
        <f t="shared" si="0"/>
        <v>63.480392156862742</v>
      </c>
      <c r="H4" s="26">
        <f t="shared" si="0"/>
        <v>38.088235294117645</v>
      </c>
      <c r="I4" s="26">
        <f t="shared" si="0"/>
        <v>18.137254901960784</v>
      </c>
      <c r="J4" s="26">
        <f t="shared" si="0"/>
        <v>18.137254901960784</v>
      </c>
      <c r="K4" s="26">
        <f t="shared" si="0"/>
        <v>19.950980392156861</v>
      </c>
      <c r="L4" s="26">
        <f t="shared" si="0"/>
        <v>32.647058823529413</v>
      </c>
      <c r="M4" s="26">
        <f t="shared" ref="M4:O6" si="1">M$3*$B9</f>
        <v>12.696078431372548</v>
      </c>
      <c r="N4" s="26">
        <f t="shared" si="1"/>
        <v>12.696078431372548</v>
      </c>
      <c r="O4" s="26">
        <f t="shared" si="1"/>
        <v>25.392156862745097</v>
      </c>
      <c r="P4" s="34">
        <f t="shared" si="0"/>
        <v>25.392156862745097</v>
      </c>
    </row>
    <row r="5" spans="1:16" x14ac:dyDescent="0.15">
      <c r="A5" s="16" t="s">
        <v>31</v>
      </c>
      <c r="B5" s="13">
        <v>52</v>
      </c>
      <c r="D5" s="32" t="s">
        <v>27</v>
      </c>
      <c r="E5" s="26">
        <f t="shared" ref="E5:P5" si="2">E$3*$B10</f>
        <v>66.911764705882348</v>
      </c>
      <c r="F5" s="26">
        <f t="shared" si="2"/>
        <v>40.147058823529406</v>
      </c>
      <c r="G5" s="26">
        <f t="shared" si="2"/>
        <v>66.911764705882348</v>
      </c>
      <c r="H5" s="26">
        <f t="shared" si="2"/>
        <v>40.147058823529406</v>
      </c>
      <c r="I5" s="26">
        <f t="shared" si="2"/>
        <v>19.117647058823529</v>
      </c>
      <c r="J5" s="26">
        <f t="shared" si="2"/>
        <v>19.117647058823529</v>
      </c>
      <c r="K5" s="26">
        <f t="shared" si="2"/>
        <v>21.02941176470588</v>
      </c>
      <c r="L5" s="26">
        <f t="shared" si="2"/>
        <v>34.411764705882348</v>
      </c>
      <c r="M5" s="26">
        <f t="shared" si="1"/>
        <v>13.382352941176469</v>
      </c>
      <c r="N5" s="26">
        <f t="shared" si="1"/>
        <v>13.382352941176469</v>
      </c>
      <c r="O5" s="26">
        <f t="shared" si="1"/>
        <v>26.764705882352938</v>
      </c>
      <c r="P5" s="34">
        <f t="shared" si="2"/>
        <v>26.764705882352938</v>
      </c>
    </row>
    <row r="6" spans="1:16" x14ac:dyDescent="0.15">
      <c r="A6" s="16" t="s">
        <v>17</v>
      </c>
      <c r="B6" s="15">
        <f>SUM(B3:B5)</f>
        <v>204</v>
      </c>
      <c r="D6" s="32" t="s">
        <v>28</v>
      </c>
      <c r="E6" s="26">
        <f t="shared" ref="E6:P6" si="3">E$3*$B11</f>
        <v>44.607843137254896</v>
      </c>
      <c r="F6" s="26">
        <f t="shared" si="3"/>
        <v>26.764705882352938</v>
      </c>
      <c r="G6" s="26">
        <f t="shared" si="3"/>
        <v>44.607843137254896</v>
      </c>
      <c r="H6" s="26">
        <f t="shared" si="3"/>
        <v>26.764705882352938</v>
      </c>
      <c r="I6" s="26">
        <f t="shared" si="3"/>
        <v>12.745098039215685</v>
      </c>
      <c r="J6" s="26">
        <f t="shared" si="3"/>
        <v>12.745098039215685</v>
      </c>
      <c r="K6" s="26">
        <f t="shared" si="3"/>
        <v>14.019607843137255</v>
      </c>
      <c r="L6" s="26">
        <f t="shared" si="3"/>
        <v>22.941176470588232</v>
      </c>
      <c r="M6" s="26">
        <f t="shared" si="1"/>
        <v>8.9215686274509807</v>
      </c>
      <c r="N6" s="26">
        <f t="shared" si="1"/>
        <v>8.9215686274509807</v>
      </c>
      <c r="O6" s="26">
        <f t="shared" si="1"/>
        <v>17.843137254901961</v>
      </c>
      <c r="P6" s="34">
        <f t="shared" si="3"/>
        <v>17.843137254901961</v>
      </c>
    </row>
    <row r="7" spans="1:16" x14ac:dyDescent="0.15">
      <c r="D7" s="35" t="s">
        <v>34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6"/>
    </row>
    <row r="8" spans="1:16" x14ac:dyDescent="0.15">
      <c r="A8" s="56" t="s">
        <v>16</v>
      </c>
      <c r="B8" s="56"/>
      <c r="C8" s="18"/>
      <c r="D8" s="32" t="s">
        <v>29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33"/>
    </row>
    <row r="9" spans="1:16" x14ac:dyDescent="0.15">
      <c r="A9" s="16" t="s">
        <v>29</v>
      </c>
      <c r="B9" s="19">
        <f>B3/B$6</f>
        <v>0.36274509803921567</v>
      </c>
      <c r="C9" s="18"/>
      <c r="D9" s="32" t="s">
        <v>30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3"/>
    </row>
    <row r="10" spans="1:16" x14ac:dyDescent="0.15">
      <c r="A10" s="16" t="s">
        <v>30</v>
      </c>
      <c r="B10" s="19">
        <f>B4/B$6</f>
        <v>0.38235294117647056</v>
      </c>
      <c r="C10" s="18"/>
      <c r="D10" s="32" t="s">
        <v>31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3"/>
    </row>
    <row r="11" spans="1:16" x14ac:dyDescent="0.15">
      <c r="A11" s="16" t="s">
        <v>31</v>
      </c>
      <c r="B11" s="19">
        <f>B5/B$6</f>
        <v>0.25490196078431371</v>
      </c>
      <c r="C11" s="18"/>
      <c r="D11" s="32" t="s">
        <v>22</v>
      </c>
      <c r="E11" s="27">
        <f t="shared" ref="E11:P11" si="4">SUM(E8:E10)</f>
        <v>0</v>
      </c>
      <c r="F11" s="27">
        <f t="shared" si="4"/>
        <v>0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7">
        <f t="shared" si="4"/>
        <v>0</v>
      </c>
      <c r="K11" s="27">
        <f t="shared" si="4"/>
        <v>0</v>
      </c>
      <c r="L11" s="27">
        <f t="shared" si="4"/>
        <v>0</v>
      </c>
      <c r="M11" s="27">
        <f>SUM(M8:M10)</f>
        <v>0</v>
      </c>
      <c r="N11" s="27">
        <f>SUM(N8:N10)</f>
        <v>0</v>
      </c>
      <c r="O11" s="27">
        <f>SUM(O8:O10)</f>
        <v>0</v>
      </c>
      <c r="P11" s="37">
        <f t="shared" si="4"/>
        <v>0</v>
      </c>
    </row>
    <row r="12" spans="1:16" x14ac:dyDescent="0.15">
      <c r="D12" s="35" t="s">
        <v>23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36"/>
    </row>
    <row r="13" spans="1:16" x14ac:dyDescent="0.15">
      <c r="A13" s="57" t="s">
        <v>51</v>
      </c>
      <c r="B13" s="57"/>
      <c r="D13" s="32" t="s">
        <v>29</v>
      </c>
      <c r="E13" s="28">
        <f t="shared" ref="E13:P13" si="5">E8/E4</f>
        <v>0</v>
      </c>
      <c r="F13" s="28">
        <f t="shared" si="5"/>
        <v>0</v>
      </c>
      <c r="G13" s="28">
        <f t="shared" si="5"/>
        <v>0</v>
      </c>
      <c r="H13" s="28">
        <f t="shared" si="5"/>
        <v>0</v>
      </c>
      <c r="I13" s="28">
        <f t="shared" si="5"/>
        <v>0</v>
      </c>
      <c r="J13" s="28">
        <f t="shared" si="5"/>
        <v>0</v>
      </c>
      <c r="K13" s="28">
        <f t="shared" si="5"/>
        <v>0</v>
      </c>
      <c r="L13" s="28">
        <f t="shared" si="5"/>
        <v>0</v>
      </c>
      <c r="M13" s="28">
        <f t="shared" ref="M13:O15" si="6">M8/M4</f>
        <v>0</v>
      </c>
      <c r="N13" s="28">
        <f t="shared" si="6"/>
        <v>0</v>
      </c>
      <c r="O13" s="28">
        <f t="shared" si="6"/>
        <v>0</v>
      </c>
      <c r="P13" s="38">
        <f t="shared" si="5"/>
        <v>0</v>
      </c>
    </row>
    <row r="14" spans="1:16" x14ac:dyDescent="0.15">
      <c r="A14" s="57"/>
      <c r="B14" s="57"/>
      <c r="D14" s="32" t="s">
        <v>30</v>
      </c>
      <c r="E14" s="28">
        <f t="shared" ref="E14:P14" si="7">E9/E5</f>
        <v>0</v>
      </c>
      <c r="F14" s="28">
        <f t="shared" si="7"/>
        <v>0</v>
      </c>
      <c r="G14" s="28">
        <f t="shared" si="7"/>
        <v>0</v>
      </c>
      <c r="H14" s="28">
        <f t="shared" si="7"/>
        <v>0</v>
      </c>
      <c r="I14" s="28">
        <f t="shared" si="7"/>
        <v>0</v>
      </c>
      <c r="J14" s="28">
        <f t="shared" si="7"/>
        <v>0</v>
      </c>
      <c r="K14" s="28">
        <f t="shared" si="7"/>
        <v>0</v>
      </c>
      <c r="L14" s="28">
        <f t="shared" si="7"/>
        <v>0</v>
      </c>
      <c r="M14" s="28">
        <f t="shared" si="6"/>
        <v>0</v>
      </c>
      <c r="N14" s="28">
        <f t="shared" si="6"/>
        <v>0</v>
      </c>
      <c r="O14" s="28">
        <f t="shared" si="6"/>
        <v>0</v>
      </c>
      <c r="P14" s="38">
        <f t="shared" si="7"/>
        <v>0</v>
      </c>
    </row>
    <row r="15" spans="1:16" x14ac:dyDescent="0.15">
      <c r="A15" s="57"/>
      <c r="B15" s="57"/>
      <c r="D15" s="32" t="s">
        <v>31</v>
      </c>
      <c r="E15" s="28">
        <f t="shared" ref="E15:P15" si="8">E10/E6</f>
        <v>0</v>
      </c>
      <c r="F15" s="28">
        <f t="shared" si="8"/>
        <v>0</v>
      </c>
      <c r="G15" s="28">
        <f t="shared" si="8"/>
        <v>0</v>
      </c>
      <c r="H15" s="28">
        <f t="shared" si="8"/>
        <v>0</v>
      </c>
      <c r="I15" s="28">
        <f t="shared" si="8"/>
        <v>0</v>
      </c>
      <c r="J15" s="28">
        <f t="shared" si="8"/>
        <v>0</v>
      </c>
      <c r="K15" s="28">
        <f t="shared" si="8"/>
        <v>0</v>
      </c>
      <c r="L15" s="28">
        <f t="shared" si="8"/>
        <v>0</v>
      </c>
      <c r="M15" s="28">
        <f t="shared" si="6"/>
        <v>0</v>
      </c>
      <c r="N15" s="28">
        <f t="shared" si="6"/>
        <v>0</v>
      </c>
      <c r="O15" s="28">
        <f t="shared" si="6"/>
        <v>0</v>
      </c>
      <c r="P15" s="38">
        <f t="shared" si="8"/>
        <v>0</v>
      </c>
    </row>
    <row r="16" spans="1:16" x14ac:dyDescent="0.15">
      <c r="A16" s="57"/>
      <c r="B16" s="57"/>
      <c r="D16" s="39" t="s">
        <v>24</v>
      </c>
      <c r="E16" s="40">
        <f t="shared" ref="E16:P16" si="9">E11/E3</f>
        <v>0</v>
      </c>
      <c r="F16" s="40">
        <f t="shared" si="9"/>
        <v>0</v>
      </c>
      <c r="G16" s="40">
        <f t="shared" si="9"/>
        <v>0</v>
      </c>
      <c r="H16" s="40">
        <f t="shared" si="9"/>
        <v>0</v>
      </c>
      <c r="I16" s="40">
        <f t="shared" si="9"/>
        <v>0</v>
      </c>
      <c r="J16" s="40">
        <f t="shared" si="9"/>
        <v>0</v>
      </c>
      <c r="K16" s="40">
        <f t="shared" si="9"/>
        <v>0</v>
      </c>
      <c r="L16" s="40">
        <f t="shared" si="9"/>
        <v>0</v>
      </c>
      <c r="M16" s="40">
        <f>M11/M3</f>
        <v>0</v>
      </c>
      <c r="N16" s="40">
        <f>N11/N3</f>
        <v>0</v>
      </c>
      <c r="O16" s="40">
        <f>O11/O3</f>
        <v>0</v>
      </c>
      <c r="P16" s="41">
        <f t="shared" si="9"/>
        <v>0</v>
      </c>
    </row>
    <row r="19" spans="2:8" x14ac:dyDescent="0.15">
      <c r="B19" s="20" t="s">
        <v>32</v>
      </c>
      <c r="C19" s="22" t="s">
        <v>33</v>
      </c>
      <c r="D19" s="20"/>
      <c r="E19" s="20"/>
      <c r="F19" s="20"/>
      <c r="G19" s="20"/>
      <c r="H19" s="20"/>
    </row>
    <row r="20" spans="2:8" x14ac:dyDescent="0.15">
      <c r="B20" s="17" t="s">
        <v>49</v>
      </c>
      <c r="C20" s="23" t="s">
        <v>50</v>
      </c>
    </row>
  </sheetData>
  <mergeCells count="3">
    <mergeCell ref="A2:B2"/>
    <mergeCell ref="A8:B8"/>
    <mergeCell ref="A13:B16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workbookViewId="0"/>
  </sheetViews>
  <sheetFormatPr defaultRowHeight="15" x14ac:dyDescent="0.25"/>
  <cols>
    <col min="1" max="1" width="20.5" style="1" bestFit="1" customWidth="1"/>
    <col min="2" max="4" width="5.125" style="1" bestFit="1" customWidth="1"/>
    <col min="5" max="7" width="5.5" style="1" bestFit="1" customWidth="1"/>
    <col min="8" max="8" width="5.625" style="1" bestFit="1" customWidth="1"/>
    <col min="9" max="10" width="2.625" style="1" customWidth="1"/>
    <col min="11" max="11" width="9" style="1"/>
    <col min="12" max="12" width="22.75" style="1" bestFit="1" customWidth="1"/>
    <col min="13" max="16384" width="9" style="1"/>
  </cols>
  <sheetData>
    <row r="1" spans="1:15" ht="15.75" x14ac:dyDescent="0.25">
      <c r="A1" s="7"/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 t="s">
        <v>35</v>
      </c>
      <c r="M1" s="2" t="s">
        <v>9</v>
      </c>
      <c r="N1" s="2" t="s">
        <v>10</v>
      </c>
      <c r="O1" s="2" t="s">
        <v>11</v>
      </c>
    </row>
    <row r="2" spans="1:15" ht="15.75" x14ac:dyDescent="0.25">
      <c r="A2" s="10" t="s">
        <v>36</v>
      </c>
      <c r="B2" s="4">
        <v>306</v>
      </c>
      <c r="C2" s="4">
        <v>315</v>
      </c>
      <c r="D2" s="4">
        <v>245</v>
      </c>
      <c r="E2" s="4">
        <v>245</v>
      </c>
      <c r="F2" s="4">
        <v>175</v>
      </c>
      <c r="G2" s="4">
        <v>175</v>
      </c>
      <c r="H2" s="5">
        <f>SUM(B2:G2)</f>
        <v>1461</v>
      </c>
      <c r="L2" s="10" t="s">
        <v>36</v>
      </c>
      <c r="M2" s="1">
        <v>140</v>
      </c>
      <c r="N2" s="1">
        <v>140</v>
      </c>
      <c r="O2" s="1">
        <v>105</v>
      </c>
    </row>
    <row r="3" spans="1:15" ht="15.75" x14ac:dyDescent="0.25">
      <c r="A3" s="10" t="s">
        <v>37</v>
      </c>
      <c r="B3" s="4"/>
      <c r="C3" s="4"/>
      <c r="D3" s="8">
        <v>70</v>
      </c>
      <c r="E3" s="8">
        <v>90</v>
      </c>
      <c r="F3" s="8">
        <v>100</v>
      </c>
      <c r="G3" s="8">
        <v>105</v>
      </c>
      <c r="H3" s="5">
        <f t="shared" ref="H3:H16" si="0">SUM(B3:G3)</f>
        <v>365</v>
      </c>
      <c r="L3" s="10" t="s">
        <v>37</v>
      </c>
      <c r="M3" s="1">
        <v>105</v>
      </c>
      <c r="N3" s="1">
        <v>105</v>
      </c>
      <c r="O3" s="1">
        <v>140</v>
      </c>
    </row>
    <row r="4" spans="1:15" ht="15.75" x14ac:dyDescent="0.25">
      <c r="A4" s="10" t="s">
        <v>38</v>
      </c>
      <c r="B4" s="8">
        <v>136</v>
      </c>
      <c r="C4" s="8">
        <v>175</v>
      </c>
      <c r="D4" s="8">
        <v>175</v>
      </c>
      <c r="E4" s="8">
        <v>175</v>
      </c>
      <c r="F4" s="8">
        <v>175</v>
      </c>
      <c r="G4" s="8">
        <v>175</v>
      </c>
      <c r="H4" s="5">
        <f t="shared" si="0"/>
        <v>1011</v>
      </c>
      <c r="L4" s="10" t="s">
        <v>54</v>
      </c>
      <c r="M4" s="1">
        <v>140</v>
      </c>
      <c r="N4" s="1">
        <v>105</v>
      </c>
      <c r="O4" s="1">
        <v>140</v>
      </c>
    </row>
    <row r="5" spans="1:15" ht="15.75" x14ac:dyDescent="0.25">
      <c r="A5" s="10" t="s">
        <v>39</v>
      </c>
      <c r="B5" s="4"/>
      <c r="C5" s="4"/>
      <c r="D5" s="4">
        <v>90</v>
      </c>
      <c r="E5" s="4">
        <v>105</v>
      </c>
      <c r="F5" s="4">
        <v>105</v>
      </c>
      <c r="G5" s="4">
        <v>105</v>
      </c>
      <c r="H5" s="5">
        <f t="shared" si="0"/>
        <v>405</v>
      </c>
      <c r="L5" s="10" t="s">
        <v>39</v>
      </c>
      <c r="M5" s="1">
        <v>105</v>
      </c>
      <c r="N5" s="1">
        <v>140</v>
      </c>
      <c r="O5" s="1">
        <v>140</v>
      </c>
    </row>
    <row r="6" spans="1:15" ht="15.75" x14ac:dyDescent="0.25">
      <c r="A6" s="10" t="s">
        <v>40</v>
      </c>
      <c r="B6" s="4">
        <v>102</v>
      </c>
      <c r="C6" s="4">
        <v>105</v>
      </c>
      <c r="D6" s="4"/>
      <c r="E6" s="4"/>
      <c r="F6" s="4"/>
      <c r="G6" s="4"/>
      <c r="H6" s="5">
        <f t="shared" si="0"/>
        <v>207</v>
      </c>
      <c r="L6" s="10" t="s">
        <v>41</v>
      </c>
      <c r="M6" s="1">
        <v>45</v>
      </c>
      <c r="N6" s="1">
        <v>35</v>
      </c>
      <c r="O6" s="1">
        <v>35</v>
      </c>
    </row>
    <row r="7" spans="1:15" ht="15.75" x14ac:dyDescent="0.25">
      <c r="A7" s="10" t="s">
        <v>41</v>
      </c>
      <c r="B7" s="8">
        <v>68</v>
      </c>
      <c r="C7" s="8">
        <v>70</v>
      </c>
      <c r="D7" s="8">
        <v>60</v>
      </c>
      <c r="E7" s="8">
        <v>60</v>
      </c>
      <c r="F7" s="8">
        <v>50</v>
      </c>
      <c r="G7" s="8">
        <v>50</v>
      </c>
      <c r="H7" s="5">
        <f t="shared" si="0"/>
        <v>358</v>
      </c>
      <c r="L7" s="10" t="s">
        <v>55</v>
      </c>
      <c r="M7" s="1">
        <v>45</v>
      </c>
      <c r="N7" s="1">
        <v>35</v>
      </c>
      <c r="O7" s="1">
        <v>35</v>
      </c>
    </row>
    <row r="8" spans="1:15" ht="15.75" x14ac:dyDescent="0.25">
      <c r="A8" s="10" t="s">
        <v>42</v>
      </c>
      <c r="B8" s="8">
        <v>68</v>
      </c>
      <c r="C8" s="8">
        <v>70</v>
      </c>
      <c r="D8" s="8">
        <v>60</v>
      </c>
      <c r="E8" s="8">
        <v>60</v>
      </c>
      <c r="F8" s="8">
        <v>50</v>
      </c>
      <c r="G8" s="8">
        <v>50</v>
      </c>
      <c r="H8" s="5">
        <f t="shared" si="0"/>
        <v>358</v>
      </c>
      <c r="L8" s="10" t="s">
        <v>56</v>
      </c>
      <c r="M8" s="1">
        <v>105</v>
      </c>
      <c r="N8" s="1">
        <v>105</v>
      </c>
      <c r="O8" s="1">
        <v>105</v>
      </c>
    </row>
    <row r="9" spans="1:15" ht="15.75" x14ac:dyDescent="0.25">
      <c r="A9" s="10" t="s">
        <v>43</v>
      </c>
      <c r="B9" s="4"/>
      <c r="C9" s="4"/>
      <c r="D9" s="4"/>
      <c r="E9" s="4"/>
      <c r="F9" s="4">
        <v>60</v>
      </c>
      <c r="G9" s="4">
        <v>55</v>
      </c>
      <c r="H9" s="5">
        <f t="shared" si="0"/>
        <v>115</v>
      </c>
      <c r="L9" s="10" t="s">
        <v>57</v>
      </c>
      <c r="M9" s="1">
        <v>70</v>
      </c>
      <c r="N9" s="1">
        <v>70</v>
      </c>
      <c r="O9" s="1">
        <v>35</v>
      </c>
    </row>
    <row r="10" spans="1:15" ht="15.75" x14ac:dyDescent="0.25">
      <c r="A10" s="10" t="s">
        <v>44</v>
      </c>
      <c r="B10" s="4">
        <v>102</v>
      </c>
      <c r="C10" s="4">
        <v>105</v>
      </c>
      <c r="D10" s="4">
        <v>105</v>
      </c>
      <c r="E10" s="4">
        <v>105</v>
      </c>
      <c r="F10" s="4">
        <v>90</v>
      </c>
      <c r="G10" s="4">
        <v>90</v>
      </c>
      <c r="H10" s="5">
        <f t="shared" si="0"/>
        <v>597</v>
      </c>
      <c r="L10" s="10" t="s">
        <v>58</v>
      </c>
      <c r="M10" s="1">
        <v>140</v>
      </c>
      <c r="N10" s="1">
        <v>140</v>
      </c>
      <c r="O10" s="1">
        <v>140</v>
      </c>
    </row>
    <row r="11" spans="1:15" ht="15.75" x14ac:dyDescent="0.25">
      <c r="A11" s="10" t="s">
        <v>45</v>
      </c>
      <c r="B11" s="8">
        <v>34</v>
      </c>
      <c r="C11" s="8">
        <v>35</v>
      </c>
      <c r="D11" s="8">
        <v>35</v>
      </c>
      <c r="E11" s="8">
        <v>35</v>
      </c>
      <c r="F11" s="8">
        <v>35</v>
      </c>
      <c r="G11" s="8">
        <v>35</v>
      </c>
      <c r="H11" s="5">
        <f t="shared" si="0"/>
        <v>209</v>
      </c>
      <c r="L11" s="10" t="s">
        <v>59</v>
      </c>
      <c r="M11" s="1">
        <v>35</v>
      </c>
      <c r="N11" s="1">
        <v>35</v>
      </c>
      <c r="O11" s="1">
        <v>35</v>
      </c>
    </row>
    <row r="12" spans="1:15" ht="15.75" x14ac:dyDescent="0.25">
      <c r="A12" s="10" t="s">
        <v>47</v>
      </c>
      <c r="B12" s="8">
        <v>34</v>
      </c>
      <c r="C12" s="8">
        <v>35</v>
      </c>
      <c r="D12" s="8">
        <v>35</v>
      </c>
      <c r="E12" s="8">
        <v>35</v>
      </c>
      <c r="F12" s="8">
        <v>35</v>
      </c>
      <c r="G12" s="8">
        <v>35</v>
      </c>
      <c r="H12" s="5">
        <f t="shared" si="0"/>
        <v>209</v>
      </c>
      <c r="L12" s="10" t="s">
        <v>60</v>
      </c>
      <c r="M12" s="1">
        <v>50</v>
      </c>
      <c r="N12" s="1">
        <v>70</v>
      </c>
      <c r="O12" s="1">
        <v>70</v>
      </c>
    </row>
    <row r="13" spans="1:15" ht="15.75" x14ac:dyDescent="0.25">
      <c r="A13" s="10" t="s">
        <v>46</v>
      </c>
      <c r="B13" s="4"/>
      <c r="C13" s="4"/>
      <c r="D13" s="4">
        <v>70</v>
      </c>
      <c r="E13" s="4">
        <v>70</v>
      </c>
      <c r="F13" s="4">
        <v>70</v>
      </c>
      <c r="G13" s="4">
        <v>70</v>
      </c>
      <c r="H13" s="5">
        <f t="shared" si="0"/>
        <v>280</v>
      </c>
      <c r="L13" s="10" t="s">
        <v>61</v>
      </c>
      <c r="M13" s="1">
        <v>35</v>
      </c>
      <c r="N13" s="1">
        <v>35</v>
      </c>
      <c r="O13" s="1">
        <v>35</v>
      </c>
    </row>
    <row r="14" spans="1:15" ht="15.75" x14ac:dyDescent="0.25">
      <c r="A14" s="10" t="s">
        <v>52</v>
      </c>
      <c r="B14" s="4"/>
      <c r="C14" s="4"/>
      <c r="D14" s="4">
        <v>35</v>
      </c>
      <c r="E14" s="4">
        <v>35</v>
      </c>
      <c r="F14" s="4"/>
      <c r="G14" s="4"/>
      <c r="H14" s="5">
        <f t="shared" si="0"/>
        <v>70</v>
      </c>
      <c r="L14" s="11" t="s">
        <v>48</v>
      </c>
      <c r="M14" s="1">
        <f>SUM(M2:M13)</f>
        <v>1015</v>
      </c>
      <c r="N14" s="1">
        <f>SUM(N2:N13)</f>
        <v>1015</v>
      </c>
      <c r="O14" s="1">
        <f>SUM(O2:O13)</f>
        <v>1015</v>
      </c>
    </row>
    <row r="15" spans="1:15" ht="15.75" x14ac:dyDescent="0.25">
      <c r="A15" s="10" t="s">
        <v>53</v>
      </c>
      <c r="B15" s="4"/>
      <c r="C15" s="4"/>
      <c r="D15" s="4"/>
      <c r="E15" s="4"/>
      <c r="F15" s="4">
        <v>70</v>
      </c>
      <c r="G15" s="4">
        <v>70</v>
      </c>
      <c r="H15" s="5">
        <f t="shared" si="0"/>
        <v>140</v>
      </c>
      <c r="L15" s="10"/>
    </row>
    <row r="16" spans="1:15" ht="15.75" x14ac:dyDescent="0.25">
      <c r="A16" s="11" t="s">
        <v>48</v>
      </c>
      <c r="B16" s="6">
        <f t="shared" ref="B16:G16" si="1">SUM(B2:B15)</f>
        <v>850</v>
      </c>
      <c r="C16" s="6">
        <f t="shared" si="1"/>
        <v>910</v>
      </c>
      <c r="D16" s="6">
        <f t="shared" si="1"/>
        <v>980</v>
      </c>
      <c r="E16" s="6">
        <f t="shared" si="1"/>
        <v>1015</v>
      </c>
      <c r="F16" s="6">
        <f t="shared" si="1"/>
        <v>1015</v>
      </c>
      <c r="G16" s="6">
        <f t="shared" si="1"/>
        <v>1015</v>
      </c>
      <c r="H16" s="9">
        <f t="shared" si="0"/>
        <v>5785</v>
      </c>
      <c r="L16" s="11"/>
    </row>
    <row r="17" spans="1:8" ht="15.75" x14ac:dyDescent="0.25">
      <c r="A17" s="7"/>
      <c r="B17" s="2" t="s">
        <v>9</v>
      </c>
      <c r="C17" s="2" t="s">
        <v>10</v>
      </c>
      <c r="D17" s="2" t="s">
        <v>11</v>
      </c>
      <c r="E17" s="2" t="s">
        <v>12</v>
      </c>
      <c r="F17" s="2" t="s">
        <v>13</v>
      </c>
      <c r="G17" s="2" t="s">
        <v>14</v>
      </c>
      <c r="H17" s="3" t="s">
        <v>35</v>
      </c>
    </row>
    <row r="19" spans="1:8" x14ac:dyDescent="0.25">
      <c r="A19" s="1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1年生</vt:lpstr>
      <vt:lpstr>2年生</vt:lpstr>
      <vt:lpstr>3年生</vt:lpstr>
      <vt:lpstr>4年生</vt:lpstr>
      <vt:lpstr>5年生</vt:lpstr>
      <vt:lpstr>6年生</vt:lpstr>
      <vt:lpstr>参考）標準時数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2025-10-30T08:01:12Z</dcterms:modified>
</cp:coreProperties>
</file>